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EDUCACIÓN 2024\BOLETÍN 2024\"/>
    </mc:Choice>
  </mc:AlternateContent>
  <bookViews>
    <workbookView xWindow="0" yWindow="0" windowWidth="20400" windowHeight="7755"/>
  </bookViews>
  <sheets>
    <sheet name="8(2024)" sheetId="2" r:id="rId1"/>
  </sheets>
  <definedNames>
    <definedName name="_xlnm.Print_Titles" localSheetId="0">'8(2024)'!$1:$7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C8" i="2"/>
  <c r="E120" i="2"/>
  <c r="F120" i="2"/>
  <c r="G120" i="2"/>
  <c r="H120" i="2"/>
  <c r="I120" i="2"/>
  <c r="C120" i="2"/>
  <c r="C118" i="2"/>
  <c r="C116" i="2"/>
  <c r="C114" i="2"/>
  <c r="C113" i="2"/>
  <c r="C112" i="2"/>
  <c r="I108" i="2"/>
  <c r="H108" i="2"/>
  <c r="G108" i="2"/>
  <c r="F108" i="2"/>
  <c r="E108" i="2"/>
  <c r="C108" i="2"/>
  <c r="C107" i="2"/>
  <c r="I101" i="2"/>
  <c r="H101" i="2"/>
  <c r="G101" i="2"/>
  <c r="F101" i="2"/>
  <c r="E101" i="2"/>
  <c r="C101" i="2"/>
  <c r="I97" i="2"/>
  <c r="I8" i="2" s="1"/>
  <c r="H97" i="2"/>
  <c r="G97" i="2"/>
  <c r="F97" i="2"/>
  <c r="E97" i="2"/>
  <c r="C97" i="2"/>
  <c r="C96" i="2"/>
  <c r="I90" i="2"/>
  <c r="H90" i="2"/>
  <c r="G90" i="2"/>
  <c r="F90" i="2"/>
  <c r="E90" i="2"/>
  <c r="C90" i="2"/>
  <c r="I86" i="2"/>
  <c r="H86" i="2"/>
  <c r="G86" i="2"/>
  <c r="F86" i="2"/>
  <c r="E86" i="2"/>
  <c r="C86" i="2"/>
  <c r="I81" i="2"/>
  <c r="H81" i="2"/>
  <c r="G81" i="2"/>
  <c r="F81" i="2"/>
  <c r="E81" i="2"/>
  <c r="C81" i="2"/>
  <c r="I72" i="2"/>
  <c r="H72" i="2"/>
  <c r="G72" i="2"/>
  <c r="F72" i="2"/>
  <c r="E72" i="2"/>
  <c r="C72" i="2"/>
  <c r="I67" i="2"/>
  <c r="H67" i="2"/>
  <c r="G67" i="2"/>
  <c r="F67" i="2"/>
  <c r="E67" i="2"/>
  <c r="C67" i="2"/>
  <c r="I62" i="2"/>
  <c r="H62" i="2"/>
  <c r="G62" i="2"/>
  <c r="F62" i="2"/>
  <c r="E62" i="2"/>
  <c r="C62" i="2"/>
  <c r="I57" i="2"/>
  <c r="H57" i="2"/>
  <c r="G57" i="2"/>
  <c r="F57" i="2"/>
  <c r="E57" i="2"/>
  <c r="C57" i="2"/>
  <c r="I52" i="2"/>
  <c r="H52" i="2"/>
  <c r="G52" i="2"/>
  <c r="F52" i="2"/>
  <c r="E52" i="2"/>
  <c r="C52" i="2"/>
  <c r="I46" i="2"/>
  <c r="H46" i="2"/>
  <c r="G46" i="2"/>
  <c r="F46" i="2"/>
  <c r="E46" i="2"/>
  <c r="C46" i="2"/>
  <c r="I41" i="2"/>
  <c r="H41" i="2"/>
  <c r="G41" i="2"/>
  <c r="F41" i="2"/>
  <c r="E41" i="2"/>
  <c r="C41" i="2"/>
  <c r="I33" i="2"/>
  <c r="H33" i="2"/>
  <c r="G33" i="2"/>
  <c r="F33" i="2"/>
  <c r="E33" i="2"/>
  <c r="C33" i="2"/>
  <c r="I29" i="2"/>
  <c r="H29" i="2"/>
  <c r="G29" i="2"/>
  <c r="F29" i="2"/>
  <c r="E29" i="2"/>
  <c r="C29" i="2"/>
  <c r="I26" i="2"/>
  <c r="H26" i="2"/>
  <c r="G26" i="2"/>
  <c r="F26" i="2"/>
  <c r="E26" i="2"/>
  <c r="C26" i="2"/>
  <c r="I21" i="2"/>
  <c r="H21" i="2"/>
  <c r="G21" i="2"/>
  <c r="F21" i="2"/>
  <c r="E21" i="2"/>
  <c r="C21" i="2"/>
  <c r="I16" i="2"/>
  <c r="H16" i="2"/>
  <c r="G16" i="2"/>
  <c r="F16" i="2"/>
  <c r="E16" i="2"/>
  <c r="C16" i="2"/>
  <c r="I10" i="2"/>
  <c r="H10" i="2"/>
  <c r="G10" i="2"/>
  <c r="F10" i="2"/>
  <c r="E10" i="2"/>
  <c r="C10" i="2"/>
  <c r="D53" i="2" l="1"/>
  <c r="D113" i="2"/>
  <c r="D116" i="2"/>
  <c r="D96" i="2"/>
  <c r="D118" i="2"/>
  <c r="D122" i="2"/>
  <c r="D110" i="2"/>
  <c r="D84" i="2"/>
  <c r="D56" i="2"/>
  <c r="D35" i="2"/>
  <c r="D54" i="2"/>
  <c r="D100" i="2"/>
  <c r="D43" i="2"/>
  <c r="D17" i="2"/>
  <c r="D78" i="2"/>
  <c r="D103" i="2"/>
  <c r="D22" i="2"/>
  <c r="D14" i="2"/>
  <c r="D93" i="2"/>
  <c r="D64" i="2"/>
  <c r="D37" i="2"/>
  <c r="D12" i="2"/>
  <c r="D85" i="2"/>
  <c r="D55" i="2"/>
  <c r="D34" i="2"/>
  <c r="D28" i="2"/>
  <c r="D82" i="2"/>
  <c r="D27" i="2"/>
  <c r="D26" i="2" s="1"/>
  <c r="D20" i="2"/>
  <c r="D99" i="2"/>
  <c r="D89" i="2"/>
  <c r="D61" i="2"/>
  <c r="D88" i="2"/>
  <c r="D59" i="2"/>
  <c r="D79" i="2"/>
  <c r="D76" i="2"/>
  <c r="D48" i="2"/>
  <c r="D15" i="2"/>
  <c r="D94" i="2"/>
  <c r="D11" i="2"/>
  <c r="D60" i="2"/>
  <c r="D104" i="2"/>
  <c r="D50" i="2"/>
  <c r="D24" i="2"/>
  <c r="D77" i="2"/>
  <c r="D49" i="2"/>
  <c r="D38" i="2"/>
  <c r="D13" i="2"/>
  <c r="D66" i="2" l="1"/>
  <c r="D18" i="2"/>
  <c r="D32" i="2"/>
  <c r="D42" i="2"/>
  <c r="D25" i="2"/>
  <c r="D107" i="2"/>
  <c r="D65" i="2"/>
  <c r="D69" i="2"/>
  <c r="D31" i="2"/>
  <c r="D47" i="2"/>
  <c r="D46" i="2" s="1"/>
  <c r="D45" i="2"/>
  <c r="D68" i="2"/>
  <c r="D73" i="2"/>
  <c r="D70" i="2"/>
  <c r="D67" i="2" s="1"/>
  <c r="D58" i="2"/>
  <c r="D114" i="2"/>
  <c r="D63" i="2"/>
  <c r="D23" i="2"/>
  <c r="D21" i="2" s="1"/>
  <c r="D109" i="2"/>
  <c r="D108" i="2" s="1"/>
  <c r="D19" i="2"/>
  <c r="D44" i="2"/>
  <c r="D112" i="2"/>
  <c r="D36" i="2"/>
  <c r="D102" i="2"/>
  <c r="D101" i="2" s="1"/>
  <c r="D83" i="2"/>
  <c r="D81" i="2" s="1"/>
  <c r="D98" i="2"/>
  <c r="D97" i="2" s="1"/>
  <c r="D92" i="2"/>
  <c r="D30" i="2"/>
  <c r="D121" i="2"/>
  <c r="D120" i="2" s="1"/>
  <c r="D71" i="2"/>
  <c r="D10" i="2"/>
  <c r="D39" i="2"/>
  <c r="D87" i="2"/>
  <c r="D86" i="2" s="1"/>
  <c r="D91" i="2"/>
  <c r="D57" i="2"/>
  <c r="D52" i="2"/>
  <c r="D72" i="2"/>
  <c r="D16" i="2" l="1"/>
  <c r="D62" i="2"/>
  <c r="D41" i="2"/>
  <c r="D90" i="2"/>
  <c r="D33" i="2"/>
  <c r="D29" i="2"/>
</calcChain>
</file>

<file path=xl/sharedStrings.xml><?xml version="1.0" encoding="utf-8"?>
<sst xmlns="http://schemas.openxmlformats.org/spreadsheetml/2006/main" count="143" uniqueCount="66">
  <si>
    <t xml:space="preserve">Facultad y título obtenido </t>
  </si>
  <si>
    <t>Graduados</t>
  </si>
  <si>
    <t>Total</t>
  </si>
  <si>
    <t>Porcen-taje
(1)</t>
  </si>
  <si>
    <t>Sexo</t>
  </si>
  <si>
    <t>Sede</t>
  </si>
  <si>
    <t>Hombres</t>
  </si>
  <si>
    <t>Mujeres</t>
  </si>
  <si>
    <t>Centros regio-nales</t>
  </si>
  <si>
    <t>TOTAL</t>
  </si>
  <si>
    <t>Facultad de Administración Pública</t>
  </si>
  <si>
    <t>Facultad de Arquitectura y Diseño</t>
  </si>
  <si>
    <t>Facultad Bellas Artes</t>
  </si>
  <si>
    <t>Facultad de Ciencias Agropecuarias</t>
  </si>
  <si>
    <t>Facultad de Ciencias de la Educación</t>
  </si>
  <si>
    <t>Facultad de Comunicación Social</t>
  </si>
  <si>
    <t>Facultad de Economía</t>
  </si>
  <si>
    <t>Facultad de Enfermería</t>
  </si>
  <si>
    <t>Facultad de Farmacia</t>
  </si>
  <si>
    <t>Facultad de Humanidades</t>
  </si>
  <si>
    <t>Facultad de Ingeniería</t>
  </si>
  <si>
    <t>Facultad de Medicina</t>
  </si>
  <si>
    <t>Facultad de Odontología</t>
  </si>
  <si>
    <t>- Cantidad nula o cero.</t>
  </si>
  <si>
    <t>0.0 Cuando la cantidad es menor a la mitad de la unidad o fracción decimal adoptada, para la expresión del dato.</t>
  </si>
  <si>
    <t>Fuente: Departamento de Estadística de la Universidad de Panamá (UP).</t>
  </si>
  <si>
    <t>Técnico</t>
  </si>
  <si>
    <t>Licenciatura</t>
  </si>
  <si>
    <t>Profesorado</t>
  </si>
  <si>
    <t>SEGÚN FACULTAD Y TÍTULO OBTENIDO: AÑO 2024</t>
  </si>
  <si>
    <t>NOTA: Los programas de posgrado comprenden los cursos especiales y especializaciones.</t>
  </si>
  <si>
    <t>(1) De existir diferencia entre el total y los parciales, se debe al redondeo.</t>
  </si>
  <si>
    <t>(2) Incluye la matrícula correspondiente a los programas anexos.</t>
  </si>
  <si>
    <t>Facultad de Administración de</t>
  </si>
  <si>
    <t>Empresas y Contabilidad</t>
  </si>
  <si>
    <t>Facultad de Ciencias Naturales,</t>
  </si>
  <si>
    <t>Exactas y Tecnología</t>
  </si>
  <si>
    <t>Facultad de Derecho y Ciencias</t>
  </si>
  <si>
    <t>Políticas</t>
  </si>
  <si>
    <t>Facultad de Informática, Electrónica</t>
  </si>
  <si>
    <t>y Comunicación</t>
  </si>
  <si>
    <t>Facultad de Medicina Veterinaria,</t>
  </si>
  <si>
    <t>Posgrado</t>
  </si>
  <si>
    <t>Maestría</t>
  </si>
  <si>
    <t>Doctorado</t>
  </si>
  <si>
    <t>-</t>
  </si>
  <si>
    <t>Instituto de Criminología</t>
  </si>
  <si>
    <t>Instituto de la Mujer, Maestría</t>
  </si>
  <si>
    <t>Instituto del Canal, Maestría</t>
  </si>
  <si>
    <t xml:space="preserve">Vicerrectoría de Investigación y </t>
  </si>
  <si>
    <t>Instituto Panamericano de Educación</t>
  </si>
  <si>
    <t>Física, Posgrado</t>
  </si>
  <si>
    <t xml:space="preserve">Instituto de Derechos Humanos, </t>
  </si>
  <si>
    <t>Justicia y Paz, Posgrado</t>
  </si>
  <si>
    <t xml:space="preserve">Instituto de Estudios Nacionales, </t>
  </si>
  <si>
    <t>Instituto Centroamericano de</t>
  </si>
  <si>
    <t>Administración y Supervisión de la</t>
  </si>
  <si>
    <t>Educación, Maestría</t>
  </si>
  <si>
    <t>Facultad de Psicología</t>
  </si>
  <si>
    <t>Facultad de Humanidades:</t>
  </si>
  <si>
    <t xml:space="preserve"> (Continuación)</t>
  </si>
  <si>
    <t>Licenciatura (3)</t>
  </si>
  <si>
    <t>Exten-siones univer-sitarias (2)</t>
  </si>
  <si>
    <t>(3) Incluye a los graduados correspondientes a la sede de Chiriquí.</t>
  </si>
  <si>
    <t>Cuadro 8. GRADUADOS EN LA UNIVERSIDAD DE PANAMÁ, POR SEXO Y SEDE,</t>
  </si>
  <si>
    <t>Ciudad univer-sitaria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</si>
</sst>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;[Red]0.0"/>
    <numFmt numFmtId="165" formatCode="#,##0;&quot;-&quot;;&quot;-&quot;"/>
    <numFmt numFmtId="166" formatCode="#,##0;[Red]#,##0"/>
    <numFmt numFmtId="167" formatCode="General_)"/>
    <numFmt numFmtId="168" formatCode="0.0"/>
    <numFmt numFmtId="169" formatCode="#,##0.0;&quot;-&quot;;&quot;-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7" fillId="0" borderId="0"/>
  </cellStyleXfs>
  <cellXfs count="11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/>
    <xf numFmtId="3" fontId="1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3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wrapText="1"/>
    </xf>
    <xf numFmtId="0" fontId="6" fillId="0" borderId="0" xfId="0" applyFont="1" applyFill="1" applyBorder="1"/>
    <xf numFmtId="0" fontId="6" fillId="0" borderId="0" xfId="0" applyFont="1" applyFill="1"/>
    <xf numFmtId="0" fontId="2" fillId="0" borderId="0" xfId="0" applyFont="1" applyFill="1"/>
    <xf numFmtId="3" fontId="3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Alignment="1"/>
    <xf numFmtId="165" fontId="2" fillId="0" borderId="0" xfId="0" applyNumberFormat="1" applyFont="1" applyFill="1" applyAlignment="1"/>
    <xf numFmtId="0" fontId="1" fillId="0" borderId="0" xfId="0" applyFont="1" applyFill="1" applyAlignment="1"/>
    <xf numFmtId="3" fontId="3" fillId="0" borderId="4" xfId="0" applyNumberFormat="1" applyFont="1" applyFill="1" applyBorder="1" applyAlignment="1"/>
    <xf numFmtId="3" fontId="1" fillId="0" borderId="5" xfId="0" applyNumberFormat="1" applyFont="1" applyFill="1" applyBorder="1" applyAlignment="1">
      <alignment wrapText="1"/>
    </xf>
    <xf numFmtId="164" fontId="3" fillId="0" borderId="5" xfId="0" applyNumberFormat="1" applyFont="1" applyFill="1" applyBorder="1" applyAlignment="1">
      <alignment wrapText="1"/>
    </xf>
    <xf numFmtId="3" fontId="3" fillId="0" borderId="5" xfId="0" applyNumberFormat="1" applyFont="1" applyFill="1" applyBorder="1" applyAlignment="1">
      <alignment wrapText="1"/>
    </xf>
    <xf numFmtId="3" fontId="3" fillId="0" borderId="6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/>
    <xf numFmtId="0" fontId="6" fillId="0" borderId="0" xfId="0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5" fontId="2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 applyProtection="1">
      <alignment horizontal="left"/>
    </xf>
    <xf numFmtId="165" fontId="3" fillId="0" borderId="0" xfId="0" applyNumberFormat="1" applyFont="1" applyFill="1" applyAlignment="1"/>
    <xf numFmtId="165" fontId="3" fillId="0" borderId="0" xfId="0" applyNumberFormat="1" applyFont="1" applyFill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2" fillId="0" borderId="0" xfId="11" applyNumberFormat="1" applyFont="1" applyFill="1" applyBorder="1" applyAlignment="1" applyProtection="1">
      <alignment horizontal="left"/>
    </xf>
    <xf numFmtId="165" fontId="2" fillId="0" borderId="0" xfId="0" applyNumberFormat="1" applyFont="1" applyFill="1" applyAlignment="1">
      <alignment horizontal="left"/>
    </xf>
    <xf numFmtId="165" fontId="1" fillId="0" borderId="2" xfId="11" applyNumberFormat="1" applyFont="1" applyFill="1" applyBorder="1" applyAlignment="1">
      <alignment horizontal="right"/>
    </xf>
    <xf numFmtId="165" fontId="3" fillId="0" borderId="2" xfId="11" applyNumberFormat="1" applyFont="1" applyFill="1" applyBorder="1" applyAlignment="1">
      <alignment horizontal="right"/>
    </xf>
    <xf numFmtId="165" fontId="3" fillId="0" borderId="3" xfId="11" applyNumberFormat="1" applyFont="1" applyFill="1" applyBorder="1" applyAlignment="1">
      <alignment horizontal="right"/>
    </xf>
    <xf numFmtId="165" fontId="3" fillId="0" borderId="3" xfId="2" applyNumberFormat="1" applyFont="1" applyFill="1" applyBorder="1" applyAlignment="1">
      <alignment horizontal="right" wrapText="1"/>
    </xf>
    <xf numFmtId="165" fontId="3" fillId="0" borderId="2" xfId="2" applyNumberFormat="1" applyFont="1" applyFill="1" applyBorder="1" applyAlignment="1">
      <alignment horizontal="right" wrapText="1"/>
    </xf>
    <xf numFmtId="165" fontId="3" fillId="0" borderId="3" xfId="0" applyNumberFormat="1" applyFont="1" applyFill="1" applyBorder="1" applyAlignment="1" applyProtection="1">
      <alignment horizontal="right" wrapText="1"/>
    </xf>
    <xf numFmtId="168" fontId="3" fillId="0" borderId="2" xfId="11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5" fontId="1" fillId="0" borderId="2" xfId="1" applyNumberFormat="1" applyFont="1" applyFill="1" applyBorder="1" applyAlignment="1">
      <alignment horizontal="right" wrapText="1"/>
    </xf>
    <xf numFmtId="168" fontId="1" fillId="0" borderId="2" xfId="1" applyNumberFormat="1" applyFont="1" applyFill="1" applyBorder="1" applyAlignment="1">
      <alignment horizontal="right" wrapText="1"/>
    </xf>
    <xf numFmtId="165" fontId="1" fillId="0" borderId="3" xfId="1" applyNumberFormat="1" applyFont="1" applyFill="1" applyBorder="1" applyAlignment="1">
      <alignment horizontal="right" wrapText="1"/>
    </xf>
    <xf numFmtId="168" fontId="3" fillId="0" borderId="2" xfId="1" applyNumberFormat="1" applyFont="1" applyFill="1" applyBorder="1" applyAlignment="1">
      <alignment horizontal="right" wrapText="1"/>
    </xf>
    <xf numFmtId="165" fontId="3" fillId="0" borderId="2" xfId="1" applyNumberFormat="1" applyFont="1" applyFill="1" applyBorder="1" applyAlignment="1">
      <alignment horizontal="right" wrapText="1"/>
    </xf>
    <xf numFmtId="165" fontId="3" fillId="0" borderId="3" xfId="1" applyNumberFormat="1" applyFont="1" applyFill="1" applyBorder="1" applyAlignment="1">
      <alignment horizontal="right" wrapText="1"/>
    </xf>
    <xf numFmtId="165" fontId="1" fillId="0" borderId="3" xfId="0" applyNumberFormat="1" applyFont="1" applyFill="1" applyBorder="1" applyAlignment="1" applyProtection="1">
      <alignment horizontal="right" wrapText="1"/>
    </xf>
    <xf numFmtId="165" fontId="1" fillId="0" borderId="2" xfId="2" applyNumberFormat="1" applyFont="1" applyFill="1" applyBorder="1" applyAlignment="1">
      <alignment horizontal="right" wrapText="1"/>
    </xf>
    <xf numFmtId="168" fontId="1" fillId="0" borderId="2" xfId="2" applyNumberFormat="1" applyFont="1" applyFill="1" applyBorder="1" applyAlignment="1">
      <alignment horizontal="right" wrapText="1"/>
    </xf>
    <xf numFmtId="165" fontId="1" fillId="0" borderId="3" xfId="2" applyNumberFormat="1" applyFont="1" applyFill="1" applyBorder="1" applyAlignment="1">
      <alignment horizontal="right" wrapText="1"/>
    </xf>
    <xf numFmtId="165" fontId="1" fillId="0" borderId="2" xfId="3" applyNumberFormat="1" applyFont="1" applyFill="1" applyBorder="1" applyAlignment="1">
      <alignment horizontal="right" wrapText="1"/>
    </xf>
    <xf numFmtId="165" fontId="3" fillId="0" borderId="2" xfId="3" applyNumberFormat="1" applyFont="1" applyFill="1" applyBorder="1" applyAlignment="1">
      <alignment horizontal="right" wrapText="1"/>
    </xf>
    <xf numFmtId="165" fontId="3" fillId="0" borderId="3" xfId="3" applyNumberFormat="1" applyFont="1" applyFill="1" applyBorder="1" applyAlignment="1">
      <alignment horizontal="right" wrapText="1"/>
    </xf>
    <xf numFmtId="165" fontId="6" fillId="0" borderId="2" xfId="4" applyNumberFormat="1" applyFont="1" applyFill="1" applyBorder="1" applyAlignment="1">
      <alignment horizontal="right" wrapText="1"/>
    </xf>
    <xf numFmtId="168" fontId="6" fillId="0" borderId="2" xfId="4" applyNumberFormat="1" applyFont="1" applyFill="1" applyBorder="1" applyAlignment="1">
      <alignment horizontal="right" wrapText="1"/>
    </xf>
    <xf numFmtId="165" fontId="6" fillId="0" borderId="3" xfId="4" applyNumberFormat="1" applyFont="1" applyFill="1" applyBorder="1" applyAlignment="1">
      <alignment horizontal="right" wrapText="1"/>
    </xf>
    <xf numFmtId="165" fontId="1" fillId="0" borderId="2" xfId="4" applyNumberFormat="1" applyFont="1" applyFill="1" applyBorder="1" applyAlignment="1">
      <alignment horizontal="right" wrapText="1"/>
    </xf>
    <xf numFmtId="168" fontId="1" fillId="0" borderId="2" xfId="4" applyNumberFormat="1" applyFont="1" applyFill="1" applyBorder="1" applyAlignment="1">
      <alignment horizontal="right" wrapText="1"/>
    </xf>
    <xf numFmtId="165" fontId="1" fillId="0" borderId="3" xfId="4" applyNumberFormat="1" applyFont="1" applyFill="1" applyBorder="1" applyAlignment="1">
      <alignment horizontal="right" wrapText="1"/>
    </xf>
    <xf numFmtId="165" fontId="1" fillId="0" borderId="2" xfId="5" applyNumberFormat="1" applyFont="1" applyFill="1" applyBorder="1" applyAlignment="1">
      <alignment horizontal="right" wrapText="1"/>
    </xf>
    <xf numFmtId="165" fontId="3" fillId="0" borderId="2" xfId="5" applyNumberFormat="1" applyFont="1" applyFill="1" applyBorder="1" applyAlignment="1">
      <alignment horizontal="right" wrapText="1"/>
    </xf>
    <xf numFmtId="165" fontId="3" fillId="0" borderId="3" xfId="5" applyNumberFormat="1" applyFont="1" applyFill="1" applyBorder="1" applyAlignment="1">
      <alignment horizontal="right" wrapText="1"/>
    </xf>
    <xf numFmtId="165" fontId="1" fillId="0" borderId="2" xfId="6" applyNumberFormat="1" applyFont="1" applyFill="1" applyBorder="1" applyAlignment="1">
      <alignment horizontal="right" wrapText="1"/>
    </xf>
    <xf numFmtId="165" fontId="3" fillId="0" borderId="2" xfId="6" applyNumberFormat="1" applyFont="1" applyFill="1" applyBorder="1" applyAlignment="1">
      <alignment horizontal="right" wrapText="1"/>
    </xf>
    <xf numFmtId="165" fontId="3" fillId="0" borderId="3" xfId="6" applyNumberFormat="1" applyFont="1" applyFill="1" applyBorder="1" applyAlignment="1">
      <alignment horizontal="right" wrapText="1"/>
    </xf>
    <xf numFmtId="165" fontId="1" fillId="0" borderId="2" xfId="7" applyNumberFormat="1" applyFont="1" applyFill="1" applyBorder="1" applyAlignment="1">
      <alignment horizontal="right" wrapText="1"/>
    </xf>
    <xf numFmtId="168" fontId="3" fillId="0" borderId="2" xfId="7" applyNumberFormat="1" applyFont="1" applyFill="1" applyBorder="1" applyAlignment="1">
      <alignment horizontal="right" wrapText="1"/>
    </xf>
    <xf numFmtId="165" fontId="3" fillId="0" borderId="2" xfId="7" applyNumberFormat="1" applyFont="1" applyFill="1" applyBorder="1" applyAlignment="1">
      <alignment horizontal="right" wrapText="1"/>
    </xf>
    <xf numFmtId="165" fontId="3" fillId="0" borderId="3" xfId="7" applyNumberFormat="1" applyFont="1" applyFill="1" applyBorder="1" applyAlignment="1">
      <alignment horizontal="right" wrapText="1"/>
    </xf>
    <xf numFmtId="168" fontId="1" fillId="0" borderId="2" xfId="7" applyNumberFormat="1" applyFont="1" applyFill="1" applyBorder="1" applyAlignment="1">
      <alignment horizontal="right" wrapText="1"/>
    </xf>
    <xf numFmtId="165" fontId="1" fillId="0" borderId="3" xfId="7" applyNumberFormat="1" applyFont="1" applyFill="1" applyBorder="1" applyAlignment="1">
      <alignment horizontal="right" wrapText="1"/>
    </xf>
    <xf numFmtId="166" fontId="3" fillId="0" borderId="2" xfId="1" applyNumberFormat="1" applyFont="1" applyFill="1" applyBorder="1" applyAlignment="1">
      <alignment horizontal="right" wrapText="1"/>
    </xf>
    <xf numFmtId="165" fontId="1" fillId="0" borderId="2" xfId="8" applyNumberFormat="1" applyFont="1" applyFill="1" applyBorder="1" applyAlignment="1">
      <alignment horizontal="right" wrapText="1"/>
    </xf>
    <xf numFmtId="168" fontId="3" fillId="0" borderId="2" xfId="8" applyNumberFormat="1" applyFont="1" applyFill="1" applyBorder="1" applyAlignment="1">
      <alignment horizontal="right" wrapText="1"/>
    </xf>
    <xf numFmtId="165" fontId="3" fillId="0" borderId="2" xfId="8" applyNumberFormat="1" applyFont="1" applyFill="1" applyBorder="1" applyAlignment="1">
      <alignment horizontal="right" wrapText="1"/>
    </xf>
    <xf numFmtId="165" fontId="3" fillId="0" borderId="3" xfId="8" applyNumberFormat="1" applyFont="1" applyFill="1" applyBorder="1" applyAlignment="1">
      <alignment horizontal="right" wrapText="1"/>
    </xf>
    <xf numFmtId="168" fontId="1" fillId="0" borderId="2" xfId="8" applyNumberFormat="1" applyFont="1" applyFill="1" applyBorder="1" applyAlignment="1">
      <alignment horizontal="right" wrapText="1"/>
    </xf>
    <xf numFmtId="165" fontId="1" fillId="0" borderId="3" xfId="8" applyNumberFormat="1" applyFont="1" applyFill="1" applyBorder="1" applyAlignment="1">
      <alignment horizontal="right" wrapText="1"/>
    </xf>
    <xf numFmtId="165" fontId="1" fillId="0" borderId="2" xfId="0" applyNumberFormat="1" applyFont="1" applyFill="1" applyBorder="1" applyAlignment="1">
      <alignment horizontal="right" wrapText="1"/>
    </xf>
    <xf numFmtId="165" fontId="1" fillId="0" borderId="2" xfId="9" applyNumberFormat="1" applyFont="1" applyFill="1" applyBorder="1" applyAlignment="1">
      <alignment horizontal="right" wrapText="1"/>
    </xf>
    <xf numFmtId="168" fontId="1" fillId="0" borderId="2" xfId="9" applyNumberFormat="1" applyFont="1" applyFill="1" applyBorder="1" applyAlignment="1">
      <alignment horizontal="right" wrapText="1"/>
    </xf>
    <xf numFmtId="165" fontId="1" fillId="0" borderId="3" xfId="9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2" xfId="9" applyNumberFormat="1" applyFont="1" applyFill="1" applyBorder="1" applyAlignment="1">
      <alignment horizontal="right" wrapText="1"/>
    </xf>
    <xf numFmtId="165" fontId="3" fillId="0" borderId="3" xfId="9" applyNumberFormat="1" applyFont="1" applyFill="1" applyBorder="1" applyAlignment="1">
      <alignment horizontal="right" wrapText="1"/>
    </xf>
    <xf numFmtId="168" fontId="3" fillId="0" borderId="3" xfId="0" applyNumberFormat="1" applyFont="1" applyFill="1" applyBorder="1" applyAlignment="1" applyProtection="1">
      <alignment horizontal="right" wrapText="1"/>
    </xf>
    <xf numFmtId="165" fontId="1" fillId="0" borderId="2" xfId="10" applyNumberFormat="1" applyFont="1" applyFill="1" applyBorder="1" applyAlignment="1">
      <alignment horizontal="right" wrapText="1"/>
    </xf>
    <xf numFmtId="168" fontId="1" fillId="0" borderId="2" xfId="10" applyNumberFormat="1" applyFont="1" applyFill="1" applyBorder="1" applyAlignment="1">
      <alignment horizontal="right" wrapText="1"/>
    </xf>
    <xf numFmtId="165" fontId="1" fillId="0" borderId="3" xfId="10" applyNumberFormat="1" applyFont="1" applyFill="1" applyBorder="1" applyAlignment="1">
      <alignment horizontal="right" wrapText="1"/>
    </xf>
    <xf numFmtId="168" fontId="1" fillId="0" borderId="3" xfId="0" applyNumberFormat="1" applyFont="1" applyFill="1" applyBorder="1" applyAlignment="1" applyProtection="1">
      <alignment horizontal="right" wrapText="1"/>
    </xf>
    <xf numFmtId="169" fontId="1" fillId="0" borderId="3" xfId="0" applyNumberFormat="1" applyFont="1" applyFill="1" applyBorder="1" applyAlignment="1" applyProtection="1">
      <alignment horizontal="right" wrapText="1"/>
    </xf>
    <xf numFmtId="169" fontId="1" fillId="0" borderId="2" xfId="1" applyNumberFormat="1" applyFont="1" applyFill="1" applyBorder="1" applyAlignment="1">
      <alignment horizontal="right" wrapText="1"/>
    </xf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</cellXfs>
  <cellStyles count="12">
    <cellStyle name="Normal" xfId="0" builtinId="0"/>
    <cellStyle name="Normal 2" xfId="11"/>
    <cellStyle name="Normal_Hoja1" xfId="1"/>
    <cellStyle name="Normal_Hoja14" xfId="8"/>
    <cellStyle name="Normal_Hoja15" xfId="9"/>
    <cellStyle name="Normal_Hoja17" xfId="10"/>
    <cellStyle name="Normal_Hoja2" xfId="2"/>
    <cellStyle name="Normal_Hoja3" xfId="3"/>
    <cellStyle name="Normal_Hoja4" xfId="4"/>
    <cellStyle name="Normal_Hoja5" xfId="5"/>
    <cellStyle name="Normal_Hoja6" xfId="6"/>
    <cellStyle name="Normal_Hoja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1.7109375" style="50" customWidth="1"/>
    <col min="2" max="2" width="29.7109375" style="50" customWidth="1"/>
    <col min="3" max="3" width="9.7109375" style="31" customWidth="1"/>
    <col min="4" max="4" width="10.7109375" style="32" customWidth="1"/>
    <col min="5" max="6" width="8.7109375" style="17" customWidth="1"/>
    <col min="7" max="7" width="9.85546875" style="17" customWidth="1"/>
    <col min="8" max="8" width="10.28515625" style="17" customWidth="1"/>
    <col min="9" max="9" width="11.5703125" style="17" customWidth="1"/>
    <col min="10" max="10" width="11.42578125" style="14"/>
    <col min="11" max="16384" width="11.42578125" style="20"/>
  </cols>
  <sheetData>
    <row r="1" spans="1:10" s="2" customFormat="1" ht="17.100000000000001" customHeight="1" x14ac:dyDescent="0.2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"/>
    </row>
    <row r="2" spans="1:10" s="2" customFormat="1" ht="17.100000000000001" customHeight="1" x14ac:dyDescent="0.2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"/>
    </row>
    <row r="3" spans="1:10" s="2" customFormat="1" ht="12.2" customHeight="1" x14ac:dyDescent="0.2">
      <c r="A3" s="3"/>
      <c r="B3" s="3"/>
      <c r="C3" s="4"/>
      <c r="D3" s="5"/>
      <c r="E3" s="6"/>
      <c r="F3" s="7"/>
      <c r="G3" s="8"/>
      <c r="H3" s="8"/>
      <c r="I3" s="8"/>
      <c r="J3" s="1"/>
    </row>
    <row r="4" spans="1:10" s="2" customFormat="1" ht="22.5" customHeight="1" x14ac:dyDescent="0.2">
      <c r="A4" s="109" t="s">
        <v>0</v>
      </c>
      <c r="B4" s="109"/>
      <c r="C4" s="109" t="s">
        <v>1</v>
      </c>
      <c r="D4" s="109"/>
      <c r="E4" s="109"/>
      <c r="F4" s="109"/>
      <c r="G4" s="109"/>
      <c r="H4" s="109"/>
      <c r="I4" s="109"/>
      <c r="J4" s="1"/>
    </row>
    <row r="5" spans="1:10" s="2" customFormat="1" ht="22.5" customHeight="1" x14ac:dyDescent="0.2">
      <c r="A5" s="109"/>
      <c r="B5" s="109"/>
      <c r="C5" s="109" t="s">
        <v>2</v>
      </c>
      <c r="D5" s="110" t="s">
        <v>3</v>
      </c>
      <c r="E5" s="109" t="s">
        <v>4</v>
      </c>
      <c r="F5" s="109"/>
      <c r="G5" s="109" t="s">
        <v>5</v>
      </c>
      <c r="H5" s="109"/>
      <c r="I5" s="109"/>
      <c r="J5" s="1"/>
    </row>
    <row r="6" spans="1:10" s="2" customFormat="1" ht="62.25" customHeight="1" x14ac:dyDescent="0.2">
      <c r="A6" s="109"/>
      <c r="B6" s="109"/>
      <c r="C6" s="109"/>
      <c r="D6" s="110"/>
      <c r="E6" s="52" t="s">
        <v>6</v>
      </c>
      <c r="F6" s="52" t="s">
        <v>7</v>
      </c>
      <c r="G6" s="52" t="s">
        <v>65</v>
      </c>
      <c r="H6" s="52" t="s">
        <v>8</v>
      </c>
      <c r="I6" s="52" t="s">
        <v>62</v>
      </c>
      <c r="J6" s="1"/>
    </row>
    <row r="7" spans="1:10" s="14" customFormat="1" ht="12.2" customHeight="1" x14ac:dyDescent="0.2">
      <c r="A7" s="9"/>
      <c r="B7" s="9"/>
      <c r="C7" s="10"/>
      <c r="D7" s="11"/>
      <c r="E7" s="10"/>
      <c r="F7" s="10"/>
      <c r="G7" s="12"/>
      <c r="H7" s="12"/>
      <c r="I7" s="13"/>
    </row>
    <row r="8" spans="1:10" s="50" customFormat="1" ht="22.5" customHeight="1" x14ac:dyDescent="0.2">
      <c r="A8" s="111" t="s">
        <v>9</v>
      </c>
      <c r="B8" s="111"/>
      <c r="C8" s="54">
        <f>SUM(C10,C16,C21,C26,C29,C33,C41,C46,C52,C57,C62,C67,C72,C81,C86,C90,C96,C97,C101,C107,C108,C112,C113,C114,C116,C118,C120)</f>
        <v>12150</v>
      </c>
      <c r="D8" s="105">
        <f t="shared" ref="D8:I8" si="0">SUM(D10,D16,D21,D26,D29,D33,D41,D46,D52,D57,D62,D67,D72,D81,D86,D90,D96,D97,D101,D107,D108,D112,D113,D114,D116,D118,D120)</f>
        <v>100</v>
      </c>
      <c r="E8" s="54">
        <f t="shared" si="0"/>
        <v>3463</v>
      </c>
      <c r="F8" s="54">
        <f t="shared" si="0"/>
        <v>8687</v>
      </c>
      <c r="G8" s="54">
        <f t="shared" si="0"/>
        <v>5801</v>
      </c>
      <c r="H8" s="54">
        <f t="shared" si="0"/>
        <v>5814</v>
      </c>
      <c r="I8" s="56">
        <f t="shared" si="0"/>
        <v>535</v>
      </c>
      <c r="J8" s="15"/>
    </row>
    <row r="9" spans="1:10" s="50" customFormat="1" ht="21.2" customHeight="1" x14ac:dyDescent="0.2">
      <c r="A9" s="16" t="s">
        <v>33</v>
      </c>
      <c r="B9" s="51"/>
      <c r="C9" s="54"/>
      <c r="D9" s="57"/>
      <c r="E9" s="58"/>
      <c r="F9" s="58"/>
      <c r="G9" s="58"/>
      <c r="H9" s="58"/>
      <c r="I9" s="59"/>
      <c r="J9" s="15"/>
    </row>
    <row r="10" spans="1:10" s="19" customFormat="1" ht="14.1" customHeight="1" x14ac:dyDescent="0.2">
      <c r="A10" s="16" t="s">
        <v>34</v>
      </c>
      <c r="B10" s="49"/>
      <c r="C10" s="54">
        <f>SUM(C11:C15)</f>
        <v>2424</v>
      </c>
      <c r="D10" s="55">
        <f>SUM(D11:D15)</f>
        <v>19.950617283950621</v>
      </c>
      <c r="E10" s="54">
        <f t="shared" ref="E10:I10" si="1">SUM(E11:E15)</f>
        <v>643</v>
      </c>
      <c r="F10" s="54">
        <f t="shared" si="1"/>
        <v>1781</v>
      </c>
      <c r="G10" s="54">
        <f t="shared" si="1"/>
        <v>1245</v>
      </c>
      <c r="H10" s="54">
        <f t="shared" si="1"/>
        <v>1124</v>
      </c>
      <c r="I10" s="56">
        <f t="shared" si="1"/>
        <v>55</v>
      </c>
      <c r="J10" s="18"/>
    </row>
    <row r="11" spans="1:10" s="19" customFormat="1" ht="17.100000000000001" customHeight="1" x14ac:dyDescent="0.2">
      <c r="A11" s="50"/>
      <c r="B11" s="21" t="s">
        <v>26</v>
      </c>
      <c r="C11" s="54">
        <v>6</v>
      </c>
      <c r="D11" s="57">
        <f>C11/$C$8*100</f>
        <v>4.938271604938272E-2</v>
      </c>
      <c r="E11" s="58">
        <v>2</v>
      </c>
      <c r="F11" s="58">
        <v>4</v>
      </c>
      <c r="G11" s="58">
        <v>3</v>
      </c>
      <c r="H11" s="58">
        <v>3</v>
      </c>
      <c r="I11" s="59">
        <v>0</v>
      </c>
      <c r="J11" s="18"/>
    </row>
    <row r="12" spans="1:10" s="19" customFormat="1" ht="17.100000000000001" customHeight="1" x14ac:dyDescent="0.2">
      <c r="A12" s="50"/>
      <c r="B12" s="21" t="s">
        <v>27</v>
      </c>
      <c r="C12" s="60">
        <v>2057</v>
      </c>
      <c r="D12" s="57">
        <f t="shared" ref="D12:D39" si="2">C12/$C$8*100</f>
        <v>16.930041152263374</v>
      </c>
      <c r="E12" s="47">
        <v>533</v>
      </c>
      <c r="F12" s="47">
        <v>1524</v>
      </c>
      <c r="G12" s="47">
        <v>1034</v>
      </c>
      <c r="H12" s="47">
        <v>968</v>
      </c>
      <c r="I12" s="47">
        <v>55</v>
      </c>
      <c r="J12" s="18"/>
    </row>
    <row r="13" spans="1:10" s="19" customFormat="1" ht="17.100000000000001" customHeight="1" x14ac:dyDescent="0.2">
      <c r="A13" s="50"/>
      <c r="B13" s="21" t="s">
        <v>42</v>
      </c>
      <c r="C13" s="60">
        <v>109</v>
      </c>
      <c r="D13" s="57">
        <f t="shared" si="2"/>
        <v>0.89711934156378592</v>
      </c>
      <c r="E13" s="47">
        <v>31</v>
      </c>
      <c r="F13" s="47">
        <v>78</v>
      </c>
      <c r="G13" s="47">
        <v>65</v>
      </c>
      <c r="H13" s="47">
        <v>44</v>
      </c>
      <c r="I13" s="47">
        <v>0</v>
      </c>
      <c r="J13" s="18"/>
    </row>
    <row r="14" spans="1:10" s="19" customFormat="1" ht="17.100000000000001" customHeight="1" x14ac:dyDescent="0.2">
      <c r="A14" s="50"/>
      <c r="B14" s="21" t="s">
        <v>43</v>
      </c>
      <c r="C14" s="60">
        <v>250</v>
      </c>
      <c r="D14" s="57">
        <f t="shared" si="2"/>
        <v>2.0576131687242798</v>
      </c>
      <c r="E14" s="47">
        <v>77</v>
      </c>
      <c r="F14" s="47">
        <v>173</v>
      </c>
      <c r="G14" s="47">
        <v>141</v>
      </c>
      <c r="H14" s="47">
        <v>109</v>
      </c>
      <c r="I14" s="47">
        <v>0</v>
      </c>
      <c r="J14" s="18"/>
    </row>
    <row r="15" spans="1:10" s="19" customFormat="1" ht="17.100000000000001" customHeight="1" x14ac:dyDescent="0.2">
      <c r="A15" s="50"/>
      <c r="B15" s="21" t="s">
        <v>44</v>
      </c>
      <c r="C15" s="60">
        <v>2</v>
      </c>
      <c r="D15" s="57">
        <f t="shared" si="2"/>
        <v>1.646090534979424E-2</v>
      </c>
      <c r="E15" s="47">
        <v>0</v>
      </c>
      <c r="F15" s="47">
        <v>2</v>
      </c>
      <c r="G15" s="47">
        <v>2</v>
      </c>
      <c r="H15" s="47">
        <v>0</v>
      </c>
      <c r="I15" s="47">
        <v>0</v>
      </c>
      <c r="J15" s="18"/>
    </row>
    <row r="16" spans="1:10" s="19" customFormat="1" ht="21.2" customHeight="1" x14ac:dyDescent="0.2">
      <c r="A16" s="106" t="s">
        <v>10</v>
      </c>
      <c r="B16" s="107"/>
      <c r="C16" s="61">
        <f>SUM(C17:C20)</f>
        <v>773</v>
      </c>
      <c r="D16" s="62">
        <f t="shared" ref="D16:I16" si="3">SUM(D17:D20)</f>
        <v>6.3621399176954734</v>
      </c>
      <c r="E16" s="61">
        <f t="shared" si="3"/>
        <v>198</v>
      </c>
      <c r="F16" s="61">
        <f t="shared" si="3"/>
        <v>575</v>
      </c>
      <c r="G16" s="61">
        <f t="shared" si="3"/>
        <v>493</v>
      </c>
      <c r="H16" s="61">
        <f t="shared" si="3"/>
        <v>264</v>
      </c>
      <c r="I16" s="63">
        <f t="shared" si="3"/>
        <v>16</v>
      </c>
      <c r="J16" s="18"/>
    </row>
    <row r="17" spans="1:10" s="19" customFormat="1" ht="17.100000000000001" customHeight="1" x14ac:dyDescent="0.2">
      <c r="A17" s="50"/>
      <c r="B17" s="21" t="s">
        <v>26</v>
      </c>
      <c r="C17" s="54">
        <v>54</v>
      </c>
      <c r="D17" s="57">
        <f t="shared" si="2"/>
        <v>0.44444444444444442</v>
      </c>
      <c r="E17" s="58">
        <v>30</v>
      </c>
      <c r="F17" s="58">
        <v>24</v>
      </c>
      <c r="G17" s="58">
        <v>38</v>
      </c>
      <c r="H17" s="58">
        <v>9</v>
      </c>
      <c r="I17" s="59">
        <v>7</v>
      </c>
      <c r="J17" s="18"/>
    </row>
    <row r="18" spans="1:10" s="19" customFormat="1" ht="17.100000000000001" customHeight="1" x14ac:dyDescent="0.2">
      <c r="A18" s="50"/>
      <c r="B18" s="21" t="s">
        <v>27</v>
      </c>
      <c r="C18" s="61">
        <v>685</v>
      </c>
      <c r="D18" s="57">
        <f t="shared" si="2"/>
        <v>5.6378600823045266</v>
      </c>
      <c r="E18" s="46">
        <v>164</v>
      </c>
      <c r="F18" s="46">
        <v>521</v>
      </c>
      <c r="G18" s="46">
        <v>425</v>
      </c>
      <c r="H18" s="46">
        <v>251</v>
      </c>
      <c r="I18" s="45">
        <v>9</v>
      </c>
      <c r="J18" s="18"/>
    </row>
    <row r="19" spans="1:10" s="19" customFormat="1" ht="17.100000000000001" customHeight="1" x14ac:dyDescent="0.2">
      <c r="A19" s="50"/>
      <c r="B19" s="21" t="s">
        <v>42</v>
      </c>
      <c r="C19" s="61">
        <v>19</v>
      </c>
      <c r="D19" s="57">
        <f t="shared" si="2"/>
        <v>0.15637860082304528</v>
      </c>
      <c r="E19" s="46">
        <v>2</v>
      </c>
      <c r="F19" s="46">
        <v>17</v>
      </c>
      <c r="G19" s="46">
        <v>19</v>
      </c>
      <c r="H19" s="46">
        <v>0</v>
      </c>
      <c r="I19" s="45">
        <v>0</v>
      </c>
      <c r="J19" s="18"/>
    </row>
    <row r="20" spans="1:10" s="19" customFormat="1" ht="17.100000000000001" customHeight="1" x14ac:dyDescent="0.2">
      <c r="A20" s="50"/>
      <c r="B20" s="21" t="s">
        <v>43</v>
      </c>
      <c r="C20" s="61">
        <v>15</v>
      </c>
      <c r="D20" s="57">
        <f t="shared" si="2"/>
        <v>0.12345679012345678</v>
      </c>
      <c r="E20" s="46">
        <v>2</v>
      </c>
      <c r="F20" s="46">
        <v>13</v>
      </c>
      <c r="G20" s="46">
        <v>11</v>
      </c>
      <c r="H20" s="46">
        <v>4</v>
      </c>
      <c r="I20" s="45">
        <v>0</v>
      </c>
      <c r="J20" s="18"/>
    </row>
    <row r="21" spans="1:10" ht="21.2" customHeight="1" x14ac:dyDescent="0.2">
      <c r="A21" s="106" t="s">
        <v>11</v>
      </c>
      <c r="B21" s="107"/>
      <c r="C21" s="61">
        <f>SUM(C22:C25)</f>
        <v>291</v>
      </c>
      <c r="D21" s="62">
        <f t="shared" ref="D21:I21" si="4">SUM(D22:D25)</f>
        <v>2.3950617283950613</v>
      </c>
      <c r="E21" s="61">
        <f t="shared" si="4"/>
        <v>103</v>
      </c>
      <c r="F21" s="61">
        <f t="shared" si="4"/>
        <v>188</v>
      </c>
      <c r="G21" s="61">
        <f t="shared" si="4"/>
        <v>205</v>
      </c>
      <c r="H21" s="61">
        <f t="shared" si="4"/>
        <v>86</v>
      </c>
      <c r="I21" s="63">
        <f t="shared" si="4"/>
        <v>0</v>
      </c>
    </row>
    <row r="22" spans="1:10" s="19" customFormat="1" ht="17.100000000000001" customHeight="1" x14ac:dyDescent="0.2">
      <c r="A22" s="50"/>
      <c r="B22" s="21" t="s">
        <v>26</v>
      </c>
      <c r="C22" s="54">
        <v>17</v>
      </c>
      <c r="D22" s="57">
        <f t="shared" si="2"/>
        <v>0.13991769547325103</v>
      </c>
      <c r="E22" s="58">
        <v>9</v>
      </c>
      <c r="F22" s="58">
        <v>8</v>
      </c>
      <c r="G22" s="58">
        <v>6</v>
      </c>
      <c r="H22" s="58">
        <v>11</v>
      </c>
      <c r="I22" s="59">
        <v>0</v>
      </c>
      <c r="J22" s="18"/>
    </row>
    <row r="23" spans="1:10" s="19" customFormat="1" ht="17.100000000000001" customHeight="1" x14ac:dyDescent="0.2">
      <c r="A23" s="22"/>
      <c r="B23" s="21" t="s">
        <v>27</v>
      </c>
      <c r="C23" s="64">
        <v>259</v>
      </c>
      <c r="D23" s="57">
        <f t="shared" si="2"/>
        <v>2.1316872427983538</v>
      </c>
      <c r="E23" s="65">
        <v>83</v>
      </c>
      <c r="F23" s="65">
        <v>176</v>
      </c>
      <c r="G23" s="65">
        <v>184</v>
      </c>
      <c r="H23" s="65">
        <v>75</v>
      </c>
      <c r="I23" s="66">
        <v>0</v>
      </c>
      <c r="J23" s="18"/>
    </row>
    <row r="24" spans="1:10" s="19" customFormat="1" ht="17.100000000000001" customHeight="1" x14ac:dyDescent="0.2">
      <c r="A24" s="50"/>
      <c r="B24" s="21" t="s">
        <v>42</v>
      </c>
      <c r="C24" s="61">
        <v>11</v>
      </c>
      <c r="D24" s="57">
        <f t="shared" si="2"/>
        <v>9.0534979423868317E-2</v>
      </c>
      <c r="E24" s="46">
        <v>9</v>
      </c>
      <c r="F24" s="46">
        <v>2</v>
      </c>
      <c r="G24" s="46">
        <v>11</v>
      </c>
      <c r="H24" s="46">
        <v>0</v>
      </c>
      <c r="I24" s="45">
        <v>0</v>
      </c>
      <c r="J24" s="18"/>
    </row>
    <row r="25" spans="1:10" s="19" customFormat="1" ht="17.100000000000001" customHeight="1" x14ac:dyDescent="0.2">
      <c r="A25" s="50"/>
      <c r="B25" s="21" t="s">
        <v>43</v>
      </c>
      <c r="C25" s="61">
        <v>4</v>
      </c>
      <c r="D25" s="57">
        <f t="shared" si="2"/>
        <v>3.292181069958848E-2</v>
      </c>
      <c r="E25" s="46">
        <v>2</v>
      </c>
      <c r="F25" s="46">
        <v>2</v>
      </c>
      <c r="G25" s="46">
        <v>4</v>
      </c>
      <c r="H25" s="46">
        <v>0</v>
      </c>
      <c r="I25" s="45">
        <v>0</v>
      </c>
      <c r="J25" s="18"/>
    </row>
    <row r="26" spans="1:10" s="14" customFormat="1" ht="21.2" customHeight="1" x14ac:dyDescent="0.2">
      <c r="A26" s="106" t="s">
        <v>12</v>
      </c>
      <c r="B26" s="107"/>
      <c r="C26" s="67">
        <f>SUM(C27:C28)</f>
        <v>96</v>
      </c>
      <c r="D26" s="68">
        <f t="shared" ref="D26:I26" si="5">SUM(D27:D28)</f>
        <v>0.79012345679012341</v>
      </c>
      <c r="E26" s="67">
        <f t="shared" si="5"/>
        <v>47</v>
      </c>
      <c r="F26" s="67">
        <f t="shared" si="5"/>
        <v>49</v>
      </c>
      <c r="G26" s="67">
        <f t="shared" si="5"/>
        <v>69</v>
      </c>
      <c r="H26" s="67">
        <f t="shared" si="5"/>
        <v>27</v>
      </c>
      <c r="I26" s="69">
        <f t="shared" si="5"/>
        <v>0</v>
      </c>
    </row>
    <row r="27" spans="1:10" s="14" customFormat="1" ht="17.100000000000001" customHeight="1" x14ac:dyDescent="0.2">
      <c r="A27" s="49"/>
      <c r="B27" s="50" t="s">
        <v>27</v>
      </c>
      <c r="C27" s="67">
        <v>95</v>
      </c>
      <c r="D27" s="57">
        <f t="shared" si="2"/>
        <v>0.78189300411522633</v>
      </c>
      <c r="E27" s="58">
        <v>47</v>
      </c>
      <c r="F27" s="58">
        <v>48</v>
      </c>
      <c r="G27" s="58">
        <v>68</v>
      </c>
      <c r="H27" s="58">
        <v>27</v>
      </c>
      <c r="I27" s="59">
        <v>0</v>
      </c>
    </row>
    <row r="28" spans="1:10" s="19" customFormat="1" ht="17.100000000000001" customHeight="1" x14ac:dyDescent="0.2">
      <c r="A28" s="50"/>
      <c r="B28" s="21" t="s">
        <v>43</v>
      </c>
      <c r="C28" s="61">
        <v>1</v>
      </c>
      <c r="D28" s="57">
        <f t="shared" si="2"/>
        <v>8.23045267489712E-3</v>
      </c>
      <c r="E28" s="46" t="s">
        <v>45</v>
      </c>
      <c r="F28" s="46">
        <v>1</v>
      </c>
      <c r="G28" s="46">
        <v>1</v>
      </c>
      <c r="H28" s="46">
        <v>0</v>
      </c>
      <c r="I28" s="45">
        <v>0</v>
      </c>
      <c r="J28" s="18"/>
    </row>
    <row r="29" spans="1:10" ht="21.2" customHeight="1" x14ac:dyDescent="0.2">
      <c r="A29" s="106" t="s">
        <v>13</v>
      </c>
      <c r="B29" s="107"/>
      <c r="C29" s="70">
        <f>SUM(C30:C32)</f>
        <v>304</v>
      </c>
      <c r="D29" s="71">
        <f t="shared" ref="D29:I29" si="6">SUM(D30:D32)</f>
        <v>2.5020576131687244</v>
      </c>
      <c r="E29" s="70">
        <f t="shared" si="6"/>
        <v>128</v>
      </c>
      <c r="F29" s="70">
        <f t="shared" si="6"/>
        <v>176</v>
      </c>
      <c r="G29" s="70">
        <f t="shared" si="6"/>
        <v>92</v>
      </c>
      <c r="H29" s="70">
        <f t="shared" si="6"/>
        <v>161</v>
      </c>
      <c r="I29" s="72">
        <f t="shared" si="6"/>
        <v>51</v>
      </c>
    </row>
    <row r="30" spans="1:10" ht="17.100000000000001" customHeight="1" x14ac:dyDescent="0.2">
      <c r="B30" s="21" t="s">
        <v>26</v>
      </c>
      <c r="C30" s="54">
        <v>36</v>
      </c>
      <c r="D30" s="57">
        <f t="shared" si="2"/>
        <v>0.29629629629629628</v>
      </c>
      <c r="E30" s="58">
        <v>17</v>
      </c>
      <c r="F30" s="58">
        <v>19</v>
      </c>
      <c r="G30" s="58">
        <v>2</v>
      </c>
      <c r="H30" s="58">
        <v>21</v>
      </c>
      <c r="I30" s="59">
        <v>13</v>
      </c>
    </row>
    <row r="31" spans="1:10" s="19" customFormat="1" ht="17.100000000000001" customHeight="1" x14ac:dyDescent="0.2">
      <c r="A31" s="50"/>
      <c r="B31" s="21" t="s">
        <v>61</v>
      </c>
      <c r="C31" s="73">
        <v>255</v>
      </c>
      <c r="D31" s="57">
        <f t="shared" si="2"/>
        <v>2.0987654320987654</v>
      </c>
      <c r="E31" s="74">
        <v>107</v>
      </c>
      <c r="F31" s="74">
        <v>148</v>
      </c>
      <c r="G31" s="74">
        <v>89</v>
      </c>
      <c r="H31" s="74">
        <v>128</v>
      </c>
      <c r="I31" s="75">
        <v>38</v>
      </c>
      <c r="J31" s="18"/>
    </row>
    <row r="32" spans="1:10" s="19" customFormat="1" ht="17.100000000000001" customHeight="1" x14ac:dyDescent="0.2">
      <c r="A32" s="50"/>
      <c r="B32" s="21" t="s">
        <v>43</v>
      </c>
      <c r="C32" s="61">
        <v>13</v>
      </c>
      <c r="D32" s="57">
        <f t="shared" si="2"/>
        <v>0.10699588477366255</v>
      </c>
      <c r="E32" s="46">
        <v>4</v>
      </c>
      <c r="F32" s="46">
        <v>9</v>
      </c>
      <c r="G32" s="46">
        <v>1</v>
      </c>
      <c r="H32" s="46">
        <v>12</v>
      </c>
      <c r="I32" s="45">
        <v>0</v>
      </c>
      <c r="J32" s="18"/>
    </row>
    <row r="33" spans="1:10" s="14" customFormat="1" ht="21.2" customHeight="1" x14ac:dyDescent="0.2">
      <c r="A33" s="106" t="s">
        <v>14</v>
      </c>
      <c r="B33" s="107"/>
      <c r="C33" s="54">
        <f>SUM(C34:C39)</f>
        <v>3721</v>
      </c>
      <c r="D33" s="55">
        <f t="shared" ref="D33:I33" si="7">SUM(D34:D39)</f>
        <v>30.625514403292183</v>
      </c>
      <c r="E33" s="54">
        <f t="shared" si="7"/>
        <v>883</v>
      </c>
      <c r="F33" s="54">
        <f t="shared" si="7"/>
        <v>2838</v>
      </c>
      <c r="G33" s="54">
        <f t="shared" si="7"/>
        <v>1276</v>
      </c>
      <c r="H33" s="54">
        <f t="shared" si="7"/>
        <v>2103</v>
      </c>
      <c r="I33" s="56">
        <f t="shared" si="7"/>
        <v>342</v>
      </c>
    </row>
    <row r="34" spans="1:10" s="14" customFormat="1" ht="17.100000000000001" customHeight="1" x14ac:dyDescent="0.2">
      <c r="A34" s="49"/>
      <c r="B34" s="21" t="s">
        <v>26</v>
      </c>
      <c r="C34" s="54">
        <v>4</v>
      </c>
      <c r="D34" s="57">
        <f t="shared" si="2"/>
        <v>3.292181069958848E-2</v>
      </c>
      <c r="E34" s="58">
        <v>0</v>
      </c>
      <c r="F34" s="58">
        <v>4</v>
      </c>
      <c r="G34" s="58">
        <v>0</v>
      </c>
      <c r="H34" s="58">
        <v>4</v>
      </c>
      <c r="I34" s="59">
        <v>0</v>
      </c>
    </row>
    <row r="35" spans="1:10" s="14" customFormat="1" ht="17.100000000000001" customHeight="1" x14ac:dyDescent="0.2">
      <c r="A35" s="22"/>
      <c r="B35" s="21" t="s">
        <v>27</v>
      </c>
      <c r="C35" s="76">
        <v>998</v>
      </c>
      <c r="D35" s="57">
        <f t="shared" si="2"/>
        <v>8.2139917695473255</v>
      </c>
      <c r="E35" s="77">
        <v>142</v>
      </c>
      <c r="F35" s="77">
        <v>856</v>
      </c>
      <c r="G35" s="77">
        <v>268</v>
      </c>
      <c r="H35" s="77">
        <v>524</v>
      </c>
      <c r="I35" s="78">
        <v>206</v>
      </c>
    </row>
    <row r="36" spans="1:10" s="19" customFormat="1" ht="17.100000000000001" customHeight="1" x14ac:dyDescent="0.2">
      <c r="A36" s="50"/>
      <c r="B36" s="21" t="s">
        <v>28</v>
      </c>
      <c r="C36" s="54">
        <v>1883</v>
      </c>
      <c r="D36" s="57">
        <f t="shared" si="2"/>
        <v>15.497942386831276</v>
      </c>
      <c r="E36" s="58">
        <v>505</v>
      </c>
      <c r="F36" s="58">
        <v>1378</v>
      </c>
      <c r="G36" s="58">
        <v>609</v>
      </c>
      <c r="H36" s="58">
        <v>1150</v>
      </c>
      <c r="I36" s="59">
        <v>124</v>
      </c>
      <c r="J36" s="18"/>
    </row>
    <row r="37" spans="1:10" s="19" customFormat="1" ht="17.100000000000001" customHeight="1" x14ac:dyDescent="0.2">
      <c r="A37" s="50"/>
      <c r="B37" s="21" t="s">
        <v>42</v>
      </c>
      <c r="C37" s="60">
        <v>477</v>
      </c>
      <c r="D37" s="57">
        <f t="shared" si="2"/>
        <v>3.9259259259259256</v>
      </c>
      <c r="E37" s="47">
        <v>149</v>
      </c>
      <c r="F37" s="47">
        <v>328</v>
      </c>
      <c r="G37" s="47">
        <v>173</v>
      </c>
      <c r="H37" s="47">
        <v>295</v>
      </c>
      <c r="I37" s="47">
        <v>9</v>
      </c>
      <c r="J37" s="18"/>
    </row>
    <row r="38" spans="1:10" s="19" customFormat="1" ht="17.100000000000001" customHeight="1" x14ac:dyDescent="0.2">
      <c r="A38" s="50"/>
      <c r="B38" s="21" t="s">
        <v>43</v>
      </c>
      <c r="C38" s="60">
        <v>354</v>
      </c>
      <c r="D38" s="57">
        <f t="shared" si="2"/>
        <v>2.9135802469135803</v>
      </c>
      <c r="E38" s="47">
        <v>87</v>
      </c>
      <c r="F38" s="47">
        <v>267</v>
      </c>
      <c r="G38" s="47">
        <v>221</v>
      </c>
      <c r="H38" s="47">
        <v>130</v>
      </c>
      <c r="I38" s="47">
        <v>3</v>
      </c>
      <c r="J38" s="18"/>
    </row>
    <row r="39" spans="1:10" s="19" customFormat="1" ht="17.100000000000001" customHeight="1" x14ac:dyDescent="0.2">
      <c r="A39" s="50"/>
      <c r="B39" s="21" t="s">
        <v>44</v>
      </c>
      <c r="C39" s="60">
        <v>5</v>
      </c>
      <c r="D39" s="57">
        <f t="shared" si="2"/>
        <v>4.1152263374485597E-2</v>
      </c>
      <c r="E39" s="47">
        <v>0</v>
      </c>
      <c r="F39" s="47">
        <v>5</v>
      </c>
      <c r="G39" s="47">
        <v>5</v>
      </c>
      <c r="H39" s="47">
        <v>0</v>
      </c>
      <c r="I39" s="47">
        <v>0</v>
      </c>
      <c r="J39" s="18"/>
    </row>
    <row r="40" spans="1:10" ht="21" customHeight="1" x14ac:dyDescent="0.2">
      <c r="A40" s="112" t="s">
        <v>35</v>
      </c>
      <c r="B40" s="112"/>
      <c r="C40" s="79"/>
      <c r="D40" s="80"/>
      <c r="E40" s="81"/>
      <c r="F40" s="81"/>
      <c r="G40" s="81"/>
      <c r="H40" s="81"/>
      <c r="I40" s="82"/>
    </row>
    <row r="41" spans="1:10" ht="14.1" customHeight="1" x14ac:dyDescent="0.2">
      <c r="A41" s="112" t="s">
        <v>36</v>
      </c>
      <c r="B41" s="112"/>
      <c r="C41" s="79">
        <f>SUM(C42:C45)</f>
        <v>491</v>
      </c>
      <c r="D41" s="83">
        <f t="shared" ref="D41:I41" si="8">SUM(D42:D45)</f>
        <v>4.0411522633744852</v>
      </c>
      <c r="E41" s="79">
        <f t="shared" si="8"/>
        <v>142</v>
      </c>
      <c r="F41" s="79">
        <f t="shared" si="8"/>
        <v>349</v>
      </c>
      <c r="G41" s="79">
        <f t="shared" si="8"/>
        <v>232</v>
      </c>
      <c r="H41" s="79">
        <f t="shared" si="8"/>
        <v>245</v>
      </c>
      <c r="I41" s="84">
        <f t="shared" si="8"/>
        <v>14</v>
      </c>
    </row>
    <row r="42" spans="1:10" ht="16.5" customHeight="1" x14ac:dyDescent="0.2">
      <c r="A42" s="53"/>
      <c r="B42" s="53" t="s">
        <v>26</v>
      </c>
      <c r="C42" s="79">
        <v>57</v>
      </c>
      <c r="D42" s="57">
        <f>C42/$C$8*100</f>
        <v>0.46913580246913578</v>
      </c>
      <c r="E42" s="81">
        <v>10</v>
      </c>
      <c r="F42" s="81">
        <v>47</v>
      </c>
      <c r="G42" s="81">
        <v>33</v>
      </c>
      <c r="H42" s="81">
        <v>20</v>
      </c>
      <c r="I42" s="82">
        <v>4</v>
      </c>
    </row>
    <row r="43" spans="1:10" ht="16.5" customHeight="1" x14ac:dyDescent="0.2">
      <c r="B43" s="21" t="s">
        <v>27</v>
      </c>
      <c r="C43" s="79">
        <v>404</v>
      </c>
      <c r="D43" s="57">
        <f t="shared" ref="D43:D50" si="9">C43/$C$8*100</f>
        <v>3.3251028806584362</v>
      </c>
      <c r="E43" s="81">
        <v>118</v>
      </c>
      <c r="F43" s="81">
        <v>286</v>
      </c>
      <c r="G43" s="81">
        <v>171</v>
      </c>
      <c r="H43" s="81">
        <v>223</v>
      </c>
      <c r="I43" s="82">
        <v>10</v>
      </c>
    </row>
    <row r="44" spans="1:10" s="19" customFormat="1" ht="16.5" customHeight="1" x14ac:dyDescent="0.2">
      <c r="A44" s="50"/>
      <c r="B44" s="21" t="s">
        <v>42</v>
      </c>
      <c r="C44" s="61">
        <v>4</v>
      </c>
      <c r="D44" s="57">
        <f t="shared" si="9"/>
        <v>3.292181069958848E-2</v>
      </c>
      <c r="E44" s="46">
        <v>2</v>
      </c>
      <c r="F44" s="46">
        <v>2</v>
      </c>
      <c r="G44" s="46">
        <v>3</v>
      </c>
      <c r="H44" s="46">
        <v>1</v>
      </c>
      <c r="I44" s="45">
        <v>0</v>
      </c>
      <c r="J44" s="18"/>
    </row>
    <row r="45" spans="1:10" s="19" customFormat="1" ht="16.5" customHeight="1" x14ac:dyDescent="0.2">
      <c r="A45" s="50"/>
      <c r="B45" s="21" t="s">
        <v>43</v>
      </c>
      <c r="C45" s="61">
        <v>26</v>
      </c>
      <c r="D45" s="57">
        <f t="shared" si="9"/>
        <v>0.2139917695473251</v>
      </c>
      <c r="E45" s="46">
        <v>12</v>
      </c>
      <c r="F45" s="46">
        <v>14</v>
      </c>
      <c r="G45" s="46">
        <v>25</v>
      </c>
      <c r="H45" s="46">
        <v>1</v>
      </c>
      <c r="I45" s="45">
        <v>0</v>
      </c>
      <c r="J45" s="18"/>
    </row>
    <row r="46" spans="1:10" ht="21" customHeight="1" x14ac:dyDescent="0.2">
      <c r="A46" s="106" t="s">
        <v>15</v>
      </c>
      <c r="B46" s="107"/>
      <c r="C46" s="54">
        <f>SUM(C47:C50)</f>
        <v>260</v>
      </c>
      <c r="D46" s="55">
        <f t="shared" ref="D46:I46" si="10">SUM(D47:D50)</f>
        <v>2.1399176954732515</v>
      </c>
      <c r="E46" s="54">
        <f t="shared" si="10"/>
        <v>80</v>
      </c>
      <c r="F46" s="54">
        <f t="shared" si="10"/>
        <v>180</v>
      </c>
      <c r="G46" s="54">
        <f t="shared" si="10"/>
        <v>197</v>
      </c>
      <c r="H46" s="54">
        <f t="shared" si="10"/>
        <v>63</v>
      </c>
      <c r="I46" s="56">
        <f t="shared" si="10"/>
        <v>0</v>
      </c>
    </row>
    <row r="47" spans="1:10" s="19" customFormat="1" ht="16.5" customHeight="1" x14ac:dyDescent="0.2">
      <c r="A47" s="24"/>
      <c r="B47" s="21" t="s">
        <v>26</v>
      </c>
      <c r="C47" s="54">
        <v>2</v>
      </c>
      <c r="D47" s="57">
        <f t="shared" si="9"/>
        <v>1.646090534979424E-2</v>
      </c>
      <c r="E47" s="58">
        <v>1</v>
      </c>
      <c r="F47" s="58">
        <v>1</v>
      </c>
      <c r="G47" s="58">
        <v>0</v>
      </c>
      <c r="H47" s="58">
        <v>2</v>
      </c>
      <c r="I47" s="59">
        <v>0</v>
      </c>
      <c r="J47" s="18"/>
    </row>
    <row r="48" spans="1:10" ht="16.5" customHeight="1" x14ac:dyDescent="0.2">
      <c r="B48" s="53" t="s">
        <v>27</v>
      </c>
      <c r="C48" s="54">
        <v>239</v>
      </c>
      <c r="D48" s="57">
        <f t="shared" si="9"/>
        <v>1.9670781893004117</v>
      </c>
      <c r="E48" s="58">
        <v>71</v>
      </c>
      <c r="F48" s="58">
        <v>168</v>
      </c>
      <c r="G48" s="58">
        <v>183</v>
      </c>
      <c r="H48" s="58">
        <v>56</v>
      </c>
      <c r="I48" s="59">
        <v>0</v>
      </c>
    </row>
    <row r="49" spans="1:10" s="19" customFormat="1" ht="16.5" customHeight="1" x14ac:dyDescent="0.2">
      <c r="A49" s="50"/>
      <c r="B49" s="21" t="s">
        <v>42</v>
      </c>
      <c r="C49" s="61">
        <v>6</v>
      </c>
      <c r="D49" s="57">
        <f t="shared" si="9"/>
        <v>4.938271604938272E-2</v>
      </c>
      <c r="E49" s="46">
        <v>2</v>
      </c>
      <c r="F49" s="46">
        <v>4</v>
      </c>
      <c r="G49" s="46">
        <v>4</v>
      </c>
      <c r="H49" s="46">
        <v>2</v>
      </c>
      <c r="I49" s="45">
        <v>0</v>
      </c>
      <c r="J49" s="18"/>
    </row>
    <row r="50" spans="1:10" s="19" customFormat="1" ht="16.5" customHeight="1" x14ac:dyDescent="0.2">
      <c r="A50" s="50"/>
      <c r="B50" s="21" t="s">
        <v>43</v>
      </c>
      <c r="C50" s="61">
        <v>13</v>
      </c>
      <c r="D50" s="57">
        <f t="shared" si="9"/>
        <v>0.10699588477366255</v>
      </c>
      <c r="E50" s="46">
        <v>6</v>
      </c>
      <c r="F50" s="46">
        <v>7</v>
      </c>
      <c r="G50" s="46">
        <v>10</v>
      </c>
      <c r="H50" s="46">
        <v>3</v>
      </c>
      <c r="I50" s="45">
        <v>0</v>
      </c>
      <c r="J50" s="18"/>
    </row>
    <row r="51" spans="1:10" s="19" customFormat="1" ht="21" customHeight="1" x14ac:dyDescent="0.2">
      <c r="A51" s="106" t="s">
        <v>37</v>
      </c>
      <c r="B51" s="107"/>
      <c r="C51" s="54"/>
      <c r="D51" s="57"/>
      <c r="E51" s="58"/>
      <c r="F51" s="58"/>
      <c r="G51" s="58"/>
      <c r="H51" s="58"/>
      <c r="I51" s="59"/>
      <c r="J51" s="18"/>
    </row>
    <row r="52" spans="1:10" s="19" customFormat="1" ht="14.1" customHeight="1" x14ac:dyDescent="0.2">
      <c r="A52" s="106" t="s">
        <v>38</v>
      </c>
      <c r="B52" s="107"/>
      <c r="C52" s="54">
        <f>SUM(C53:C56)</f>
        <v>582</v>
      </c>
      <c r="D52" s="55">
        <f t="shared" ref="D52:I52" si="11">SUM(D53:D56)</f>
        <v>4.7901234567901234</v>
      </c>
      <c r="E52" s="54">
        <f t="shared" si="11"/>
        <v>203</v>
      </c>
      <c r="F52" s="54">
        <f t="shared" si="11"/>
        <v>379</v>
      </c>
      <c r="G52" s="54">
        <f t="shared" si="11"/>
        <v>290</v>
      </c>
      <c r="H52" s="54">
        <f t="shared" si="11"/>
        <v>285</v>
      </c>
      <c r="I52" s="56">
        <f t="shared" si="11"/>
        <v>7</v>
      </c>
      <c r="J52" s="18"/>
    </row>
    <row r="53" spans="1:10" s="19" customFormat="1" ht="16.5" customHeight="1" x14ac:dyDescent="0.2">
      <c r="A53" s="50"/>
      <c r="B53" s="21" t="s">
        <v>26</v>
      </c>
      <c r="C53" s="54">
        <v>99</v>
      </c>
      <c r="D53" s="57">
        <f t="shared" ref="D53:D79" si="12">C53/$C$8*100</f>
        <v>0.81481481481481477</v>
      </c>
      <c r="E53" s="58">
        <v>21</v>
      </c>
      <c r="F53" s="58">
        <v>78</v>
      </c>
      <c r="G53" s="58">
        <v>64</v>
      </c>
      <c r="H53" s="58">
        <v>35</v>
      </c>
      <c r="I53" s="59">
        <v>0</v>
      </c>
      <c r="J53" s="18"/>
    </row>
    <row r="54" spans="1:10" s="19" customFormat="1" ht="16.5" customHeight="1" x14ac:dyDescent="0.2">
      <c r="A54" s="50"/>
      <c r="B54" s="21" t="s">
        <v>27</v>
      </c>
      <c r="C54" s="54">
        <v>463</v>
      </c>
      <c r="D54" s="57">
        <f t="shared" si="12"/>
        <v>3.810699588477366</v>
      </c>
      <c r="E54" s="58">
        <v>173</v>
      </c>
      <c r="F54" s="58">
        <v>290</v>
      </c>
      <c r="G54" s="58">
        <v>208</v>
      </c>
      <c r="H54" s="58">
        <v>248</v>
      </c>
      <c r="I54" s="59">
        <v>7</v>
      </c>
      <c r="J54" s="18"/>
    </row>
    <row r="55" spans="1:10" s="19" customFormat="1" ht="16.5" customHeight="1" x14ac:dyDescent="0.2">
      <c r="A55" s="50"/>
      <c r="B55" s="21" t="s">
        <v>43</v>
      </c>
      <c r="C55" s="60">
        <v>19</v>
      </c>
      <c r="D55" s="57">
        <f t="shared" si="12"/>
        <v>0.15637860082304528</v>
      </c>
      <c r="E55" s="47">
        <v>8</v>
      </c>
      <c r="F55" s="47">
        <v>11</v>
      </c>
      <c r="G55" s="47">
        <v>17</v>
      </c>
      <c r="H55" s="47">
        <v>2</v>
      </c>
      <c r="I55" s="47">
        <v>0</v>
      </c>
      <c r="J55" s="18"/>
    </row>
    <row r="56" spans="1:10" s="19" customFormat="1" ht="16.5" customHeight="1" x14ac:dyDescent="0.2">
      <c r="A56" s="50"/>
      <c r="B56" s="21" t="s">
        <v>44</v>
      </c>
      <c r="C56" s="60">
        <v>1</v>
      </c>
      <c r="D56" s="57">
        <f t="shared" si="12"/>
        <v>8.23045267489712E-3</v>
      </c>
      <c r="E56" s="47">
        <v>1</v>
      </c>
      <c r="F56" s="47" t="s">
        <v>45</v>
      </c>
      <c r="G56" s="47">
        <v>1</v>
      </c>
      <c r="H56" s="47">
        <v>0</v>
      </c>
      <c r="I56" s="47">
        <v>0</v>
      </c>
      <c r="J56" s="18"/>
    </row>
    <row r="57" spans="1:10" ht="21" customHeight="1" x14ac:dyDescent="0.2">
      <c r="A57" s="106" t="s">
        <v>16</v>
      </c>
      <c r="B57" s="107"/>
      <c r="C57" s="54">
        <f>SUM(C58:C61)</f>
        <v>439</v>
      </c>
      <c r="D57" s="55">
        <f t="shared" ref="D57:I57" si="13">SUM(D58:D61)</f>
        <v>3.613168724279836</v>
      </c>
      <c r="E57" s="54">
        <f t="shared" si="13"/>
        <v>138</v>
      </c>
      <c r="F57" s="54">
        <f t="shared" si="13"/>
        <v>301</v>
      </c>
      <c r="G57" s="54">
        <f t="shared" si="13"/>
        <v>212</v>
      </c>
      <c r="H57" s="54">
        <f t="shared" si="13"/>
        <v>224</v>
      </c>
      <c r="I57" s="56">
        <f t="shared" si="13"/>
        <v>3</v>
      </c>
    </row>
    <row r="58" spans="1:10" ht="16.5" customHeight="1" x14ac:dyDescent="0.2">
      <c r="A58" s="49"/>
      <c r="B58" s="50" t="s">
        <v>26</v>
      </c>
      <c r="C58" s="54">
        <v>8</v>
      </c>
      <c r="D58" s="57">
        <f t="shared" si="12"/>
        <v>6.584362139917696E-2</v>
      </c>
      <c r="E58" s="58">
        <v>2</v>
      </c>
      <c r="F58" s="58">
        <v>6</v>
      </c>
      <c r="G58" s="58">
        <v>7</v>
      </c>
      <c r="H58" s="58">
        <v>1</v>
      </c>
      <c r="I58" s="59">
        <v>0</v>
      </c>
    </row>
    <row r="59" spans="1:10" ht="16.5" customHeight="1" x14ac:dyDescent="0.2">
      <c r="B59" s="21" t="s">
        <v>27</v>
      </c>
      <c r="C59" s="54">
        <v>384</v>
      </c>
      <c r="D59" s="57">
        <f t="shared" si="12"/>
        <v>3.1604938271604941</v>
      </c>
      <c r="E59" s="58">
        <v>114</v>
      </c>
      <c r="F59" s="58">
        <v>270</v>
      </c>
      <c r="G59" s="58">
        <v>168</v>
      </c>
      <c r="H59" s="58">
        <v>213</v>
      </c>
      <c r="I59" s="59">
        <v>3</v>
      </c>
    </row>
    <row r="60" spans="1:10" s="19" customFormat="1" ht="16.5" customHeight="1" x14ac:dyDescent="0.2">
      <c r="A60" s="50"/>
      <c r="B60" s="21" t="s">
        <v>42</v>
      </c>
      <c r="C60" s="61">
        <v>27</v>
      </c>
      <c r="D60" s="57">
        <f t="shared" si="12"/>
        <v>0.22222222222222221</v>
      </c>
      <c r="E60" s="46">
        <v>13</v>
      </c>
      <c r="F60" s="46">
        <v>14</v>
      </c>
      <c r="G60" s="46">
        <v>24</v>
      </c>
      <c r="H60" s="46">
        <v>3</v>
      </c>
      <c r="I60" s="45">
        <v>0</v>
      </c>
      <c r="J60" s="18"/>
    </row>
    <row r="61" spans="1:10" s="19" customFormat="1" ht="16.5" customHeight="1" x14ac:dyDescent="0.2">
      <c r="A61" s="50"/>
      <c r="B61" s="21" t="s">
        <v>43</v>
      </c>
      <c r="C61" s="61">
        <v>20</v>
      </c>
      <c r="D61" s="57">
        <f t="shared" si="12"/>
        <v>0.16460905349794239</v>
      </c>
      <c r="E61" s="46">
        <v>9</v>
      </c>
      <c r="F61" s="46">
        <v>11</v>
      </c>
      <c r="G61" s="46">
        <v>13</v>
      </c>
      <c r="H61" s="46">
        <v>7</v>
      </c>
      <c r="I61" s="45">
        <v>0</v>
      </c>
      <c r="J61" s="18"/>
    </row>
    <row r="62" spans="1:10" s="14" customFormat="1" ht="21" customHeight="1" x14ac:dyDescent="0.2">
      <c r="A62" s="106" t="s">
        <v>17</v>
      </c>
      <c r="B62" s="107"/>
      <c r="C62" s="54">
        <f>SUM(C63:C66)</f>
        <v>463</v>
      </c>
      <c r="D62" s="55">
        <f t="shared" ref="D62:I62" si="14">SUM(D63:D66)</f>
        <v>3.810699588477366</v>
      </c>
      <c r="E62" s="54">
        <f t="shared" si="14"/>
        <v>82</v>
      </c>
      <c r="F62" s="54">
        <f t="shared" si="14"/>
        <v>381</v>
      </c>
      <c r="G62" s="54">
        <f t="shared" si="14"/>
        <v>199</v>
      </c>
      <c r="H62" s="54">
        <f t="shared" si="14"/>
        <v>264</v>
      </c>
      <c r="I62" s="56">
        <f t="shared" si="14"/>
        <v>0</v>
      </c>
    </row>
    <row r="63" spans="1:10" s="14" customFormat="1" ht="16.5" customHeight="1" x14ac:dyDescent="0.2">
      <c r="A63" s="49"/>
      <c r="B63" s="50" t="s">
        <v>26</v>
      </c>
      <c r="C63" s="54">
        <v>29</v>
      </c>
      <c r="D63" s="57">
        <f t="shared" si="12"/>
        <v>0.23868312757201643</v>
      </c>
      <c r="E63" s="58">
        <v>8</v>
      </c>
      <c r="F63" s="58">
        <v>21</v>
      </c>
      <c r="G63" s="85">
        <v>16</v>
      </c>
      <c r="H63" s="85">
        <v>13</v>
      </c>
      <c r="I63" s="59">
        <v>0</v>
      </c>
    </row>
    <row r="64" spans="1:10" s="14" customFormat="1" ht="16.5" customHeight="1" x14ac:dyDescent="0.2">
      <c r="A64" s="49"/>
      <c r="B64" s="50" t="s">
        <v>27</v>
      </c>
      <c r="C64" s="54">
        <v>359</v>
      </c>
      <c r="D64" s="57">
        <f t="shared" si="12"/>
        <v>2.9547325102880659</v>
      </c>
      <c r="E64" s="58">
        <v>63</v>
      </c>
      <c r="F64" s="58">
        <v>296</v>
      </c>
      <c r="G64" s="85">
        <v>122</v>
      </c>
      <c r="H64" s="85">
        <v>237</v>
      </c>
      <c r="I64" s="59">
        <v>0</v>
      </c>
    </row>
    <row r="65" spans="1:10" s="19" customFormat="1" ht="16.5" customHeight="1" x14ac:dyDescent="0.2">
      <c r="A65" s="50"/>
      <c r="B65" s="21" t="s">
        <v>42</v>
      </c>
      <c r="C65" s="61">
        <v>57</v>
      </c>
      <c r="D65" s="57">
        <f t="shared" si="12"/>
        <v>0.46913580246913578</v>
      </c>
      <c r="E65" s="46">
        <v>10</v>
      </c>
      <c r="F65" s="46">
        <v>47</v>
      </c>
      <c r="G65" s="46">
        <v>55</v>
      </c>
      <c r="H65" s="46">
        <v>2</v>
      </c>
      <c r="I65" s="45">
        <v>0</v>
      </c>
      <c r="J65" s="18"/>
    </row>
    <row r="66" spans="1:10" s="19" customFormat="1" ht="16.5" customHeight="1" x14ac:dyDescent="0.2">
      <c r="A66" s="50"/>
      <c r="B66" s="21" t="s">
        <v>43</v>
      </c>
      <c r="C66" s="61">
        <v>18</v>
      </c>
      <c r="D66" s="57">
        <f t="shared" si="12"/>
        <v>0.14814814814814814</v>
      </c>
      <c r="E66" s="46">
        <v>1</v>
      </c>
      <c r="F66" s="46">
        <v>17</v>
      </c>
      <c r="G66" s="46">
        <v>6</v>
      </c>
      <c r="H66" s="46">
        <v>12</v>
      </c>
      <c r="I66" s="45">
        <v>0</v>
      </c>
      <c r="J66" s="18"/>
    </row>
    <row r="67" spans="1:10" s="14" customFormat="1" ht="21" customHeight="1" x14ac:dyDescent="0.2">
      <c r="A67" s="106" t="s">
        <v>18</v>
      </c>
      <c r="B67" s="107"/>
      <c r="C67" s="54">
        <f>SUM(C68:C71)</f>
        <v>150</v>
      </c>
      <c r="D67" s="55">
        <f t="shared" ref="D67:I67" si="15">SUM(D68:D71)</f>
        <v>1.2345679012345681</v>
      </c>
      <c r="E67" s="54">
        <f t="shared" si="15"/>
        <v>39</v>
      </c>
      <c r="F67" s="54">
        <f t="shared" si="15"/>
        <v>111</v>
      </c>
      <c r="G67" s="54">
        <f t="shared" si="15"/>
        <v>104</v>
      </c>
      <c r="H67" s="54">
        <f t="shared" si="15"/>
        <v>46</v>
      </c>
      <c r="I67" s="56">
        <f t="shared" si="15"/>
        <v>0</v>
      </c>
    </row>
    <row r="68" spans="1:10" s="14" customFormat="1" ht="16.5" customHeight="1" x14ac:dyDescent="0.2">
      <c r="A68" s="49"/>
      <c r="B68" s="50" t="s">
        <v>26</v>
      </c>
      <c r="C68" s="54">
        <v>56</v>
      </c>
      <c r="D68" s="57">
        <f t="shared" si="12"/>
        <v>0.46090534979423869</v>
      </c>
      <c r="E68" s="58">
        <v>12</v>
      </c>
      <c r="F68" s="58">
        <v>44</v>
      </c>
      <c r="G68" s="85">
        <v>25</v>
      </c>
      <c r="H68" s="58">
        <v>31</v>
      </c>
      <c r="I68" s="59">
        <v>0</v>
      </c>
    </row>
    <row r="69" spans="1:10" s="14" customFormat="1" ht="16.5" customHeight="1" x14ac:dyDescent="0.2">
      <c r="A69" s="49"/>
      <c r="B69" s="50" t="s">
        <v>27</v>
      </c>
      <c r="C69" s="54">
        <v>87</v>
      </c>
      <c r="D69" s="57">
        <f t="shared" si="12"/>
        <v>0.71604938271604945</v>
      </c>
      <c r="E69" s="58">
        <v>24</v>
      </c>
      <c r="F69" s="58">
        <v>63</v>
      </c>
      <c r="G69" s="85">
        <v>72</v>
      </c>
      <c r="H69" s="58">
        <v>15</v>
      </c>
      <c r="I69" s="59">
        <v>0</v>
      </c>
    </row>
    <row r="70" spans="1:10" s="19" customFormat="1" ht="16.5" customHeight="1" x14ac:dyDescent="0.2">
      <c r="A70" s="50"/>
      <c r="B70" s="21" t="s">
        <v>42</v>
      </c>
      <c r="C70" s="61">
        <v>6</v>
      </c>
      <c r="D70" s="57">
        <f t="shared" si="12"/>
        <v>4.938271604938272E-2</v>
      </c>
      <c r="E70" s="46">
        <v>2</v>
      </c>
      <c r="F70" s="46">
        <v>4</v>
      </c>
      <c r="G70" s="46">
        <v>6</v>
      </c>
      <c r="H70" s="46">
        <v>0</v>
      </c>
      <c r="I70" s="45">
        <v>0</v>
      </c>
      <c r="J70" s="18"/>
    </row>
    <row r="71" spans="1:10" s="19" customFormat="1" ht="16.5" customHeight="1" x14ac:dyDescent="0.2">
      <c r="A71" s="50"/>
      <c r="B71" s="21" t="s">
        <v>43</v>
      </c>
      <c r="C71" s="61">
        <v>1</v>
      </c>
      <c r="D71" s="57">
        <f t="shared" si="12"/>
        <v>8.23045267489712E-3</v>
      </c>
      <c r="E71" s="46">
        <v>1</v>
      </c>
      <c r="F71" s="46" t="s">
        <v>45</v>
      </c>
      <c r="G71" s="46">
        <v>1</v>
      </c>
      <c r="H71" s="46">
        <v>0</v>
      </c>
      <c r="I71" s="45">
        <v>0</v>
      </c>
      <c r="J71" s="18"/>
    </row>
    <row r="72" spans="1:10" s="14" customFormat="1" ht="21" customHeight="1" x14ac:dyDescent="0.2">
      <c r="A72" s="106" t="s">
        <v>19</v>
      </c>
      <c r="B72" s="107"/>
      <c r="C72" s="54">
        <f>SUM(C73:C79)</f>
        <v>1025</v>
      </c>
      <c r="D72" s="55">
        <f t="shared" ref="D72:I72" si="16">SUM(D73:D79)</f>
        <v>8.4362139917695469</v>
      </c>
      <c r="E72" s="54">
        <f t="shared" si="16"/>
        <v>367</v>
      </c>
      <c r="F72" s="54">
        <f t="shared" si="16"/>
        <v>658</v>
      </c>
      <c r="G72" s="54">
        <f t="shared" si="16"/>
        <v>378</v>
      </c>
      <c r="H72" s="54">
        <f t="shared" si="16"/>
        <v>610</v>
      </c>
      <c r="I72" s="56">
        <f t="shared" si="16"/>
        <v>37</v>
      </c>
    </row>
    <row r="73" spans="1:10" s="14" customFormat="1" ht="16.5" customHeight="1" x14ac:dyDescent="0.2">
      <c r="A73" s="50"/>
      <c r="B73" s="21" t="s">
        <v>26</v>
      </c>
      <c r="C73" s="54">
        <v>94</v>
      </c>
      <c r="D73" s="57">
        <f t="shared" si="12"/>
        <v>0.77366255144032925</v>
      </c>
      <c r="E73" s="58">
        <v>26</v>
      </c>
      <c r="F73" s="58">
        <v>68</v>
      </c>
      <c r="G73" s="58">
        <v>28</v>
      </c>
      <c r="H73" s="58">
        <v>55</v>
      </c>
      <c r="I73" s="59">
        <v>11</v>
      </c>
    </row>
    <row r="74" spans="1:10" s="14" customFormat="1" ht="15" customHeight="1" x14ac:dyDescent="0.2">
      <c r="A74" s="106" t="s">
        <v>59</v>
      </c>
      <c r="B74" s="107"/>
      <c r="C74" s="54"/>
      <c r="D74" s="57"/>
      <c r="E74" s="58"/>
      <c r="F74" s="58"/>
      <c r="G74" s="58"/>
      <c r="H74" s="58"/>
      <c r="I74" s="59"/>
    </row>
    <row r="75" spans="1:10" s="14" customFormat="1" ht="14.1" customHeight="1" x14ac:dyDescent="0.2">
      <c r="A75" s="49" t="s">
        <v>60</v>
      </c>
      <c r="B75" s="50"/>
      <c r="C75" s="54"/>
      <c r="D75" s="57"/>
      <c r="E75" s="58"/>
      <c r="F75" s="58"/>
      <c r="G75" s="58"/>
      <c r="H75" s="58"/>
      <c r="I75" s="59"/>
    </row>
    <row r="76" spans="1:10" s="14" customFormat="1" ht="16.5" customHeight="1" x14ac:dyDescent="0.2">
      <c r="A76" s="50"/>
      <c r="B76" s="21" t="s">
        <v>27</v>
      </c>
      <c r="C76" s="54">
        <v>806</v>
      </c>
      <c r="D76" s="57">
        <f t="shared" si="12"/>
        <v>6.6337448559670777</v>
      </c>
      <c r="E76" s="58">
        <v>310</v>
      </c>
      <c r="F76" s="58">
        <v>496</v>
      </c>
      <c r="G76" s="58">
        <v>283</v>
      </c>
      <c r="H76" s="58">
        <v>497</v>
      </c>
      <c r="I76" s="59">
        <v>26</v>
      </c>
    </row>
    <row r="77" spans="1:10" s="19" customFormat="1" ht="16.5" customHeight="1" x14ac:dyDescent="0.2">
      <c r="A77" s="50"/>
      <c r="B77" s="21" t="s">
        <v>42</v>
      </c>
      <c r="C77" s="60">
        <v>51</v>
      </c>
      <c r="D77" s="57">
        <f t="shared" si="12"/>
        <v>0.41975308641975306</v>
      </c>
      <c r="E77" s="47">
        <v>9</v>
      </c>
      <c r="F77" s="47">
        <v>42</v>
      </c>
      <c r="G77" s="47">
        <v>31</v>
      </c>
      <c r="H77" s="47">
        <v>20</v>
      </c>
      <c r="I77" s="47">
        <v>0</v>
      </c>
      <c r="J77" s="18"/>
    </row>
    <row r="78" spans="1:10" s="19" customFormat="1" ht="16.5" customHeight="1" x14ac:dyDescent="0.2">
      <c r="A78" s="50"/>
      <c r="B78" s="21" t="s">
        <v>43</v>
      </c>
      <c r="C78" s="60">
        <v>72</v>
      </c>
      <c r="D78" s="57">
        <f t="shared" si="12"/>
        <v>0.59259259259259256</v>
      </c>
      <c r="E78" s="47">
        <v>21</v>
      </c>
      <c r="F78" s="47">
        <v>51</v>
      </c>
      <c r="G78" s="47">
        <v>34</v>
      </c>
      <c r="H78" s="47">
        <v>38</v>
      </c>
      <c r="I78" s="47">
        <v>0</v>
      </c>
      <c r="J78" s="18"/>
    </row>
    <row r="79" spans="1:10" s="19" customFormat="1" ht="16.5" customHeight="1" x14ac:dyDescent="0.2">
      <c r="A79" s="50"/>
      <c r="B79" s="21" t="s">
        <v>44</v>
      </c>
      <c r="C79" s="60">
        <v>2</v>
      </c>
      <c r="D79" s="57">
        <f t="shared" si="12"/>
        <v>1.646090534979424E-2</v>
      </c>
      <c r="E79" s="47">
        <v>1</v>
      </c>
      <c r="F79" s="47">
        <v>1</v>
      </c>
      <c r="G79" s="47">
        <v>2</v>
      </c>
      <c r="H79" s="47">
        <v>0</v>
      </c>
      <c r="I79" s="47">
        <v>0</v>
      </c>
      <c r="J79" s="18"/>
    </row>
    <row r="80" spans="1:10" ht="21" customHeight="1" x14ac:dyDescent="0.2">
      <c r="A80" s="106" t="s">
        <v>39</v>
      </c>
      <c r="B80" s="107"/>
      <c r="C80" s="86"/>
      <c r="D80" s="87"/>
      <c r="E80" s="88"/>
      <c r="F80" s="88"/>
      <c r="G80" s="88"/>
      <c r="H80" s="88"/>
      <c r="I80" s="89"/>
    </row>
    <row r="81" spans="1:10" ht="14.1" customHeight="1" x14ac:dyDescent="0.2">
      <c r="A81" s="106" t="s">
        <v>40</v>
      </c>
      <c r="B81" s="107"/>
      <c r="C81" s="86">
        <f>SUM(C82:C85)</f>
        <v>304</v>
      </c>
      <c r="D81" s="90">
        <f t="shared" ref="D81:I81" si="17">SUM(D82:D85)</f>
        <v>2.5020576131687244</v>
      </c>
      <c r="E81" s="86">
        <f t="shared" si="17"/>
        <v>152</v>
      </c>
      <c r="F81" s="86">
        <f t="shared" si="17"/>
        <v>152</v>
      </c>
      <c r="G81" s="86">
        <f t="shared" si="17"/>
        <v>80</v>
      </c>
      <c r="H81" s="86">
        <f t="shared" si="17"/>
        <v>214</v>
      </c>
      <c r="I81" s="91">
        <f t="shared" si="17"/>
        <v>10</v>
      </c>
    </row>
    <row r="82" spans="1:10" s="19" customFormat="1" ht="16.5" customHeight="1" x14ac:dyDescent="0.2">
      <c r="A82" s="50"/>
      <c r="B82" s="21" t="s">
        <v>26</v>
      </c>
      <c r="C82" s="92">
        <v>27</v>
      </c>
      <c r="D82" s="57">
        <f t="shared" ref="D82:D104" si="18">C82/$C$8*100</f>
        <v>0.22222222222222221</v>
      </c>
      <c r="E82" s="58">
        <v>8</v>
      </c>
      <c r="F82" s="58">
        <v>19</v>
      </c>
      <c r="G82" s="58">
        <v>2</v>
      </c>
      <c r="H82" s="58">
        <v>25</v>
      </c>
      <c r="I82" s="59">
        <v>0</v>
      </c>
      <c r="J82" s="18"/>
    </row>
    <row r="83" spans="1:10" ht="16.5" customHeight="1" x14ac:dyDescent="0.2">
      <c r="B83" s="21" t="s">
        <v>27</v>
      </c>
      <c r="C83" s="86">
        <v>216</v>
      </c>
      <c r="D83" s="57">
        <f t="shared" si="18"/>
        <v>1.7777777777777777</v>
      </c>
      <c r="E83" s="88">
        <v>120</v>
      </c>
      <c r="F83" s="88">
        <v>96</v>
      </c>
      <c r="G83" s="88">
        <v>33</v>
      </c>
      <c r="H83" s="88">
        <v>173</v>
      </c>
      <c r="I83" s="89">
        <v>10</v>
      </c>
    </row>
    <row r="84" spans="1:10" s="19" customFormat="1" ht="16.5" customHeight="1" x14ac:dyDescent="0.2">
      <c r="A84" s="50"/>
      <c r="B84" s="21" t="s">
        <v>42</v>
      </c>
      <c r="C84" s="60">
        <v>51</v>
      </c>
      <c r="D84" s="57">
        <f t="shared" si="18"/>
        <v>0.41975308641975306</v>
      </c>
      <c r="E84" s="47">
        <v>20</v>
      </c>
      <c r="F84" s="47">
        <v>31</v>
      </c>
      <c r="G84" s="47">
        <v>44</v>
      </c>
      <c r="H84" s="47">
        <v>7</v>
      </c>
      <c r="I84" s="47">
        <v>0</v>
      </c>
      <c r="J84" s="18"/>
    </row>
    <row r="85" spans="1:10" s="19" customFormat="1" ht="16.5" customHeight="1" x14ac:dyDescent="0.2">
      <c r="A85" s="50"/>
      <c r="B85" s="21" t="s">
        <v>43</v>
      </c>
      <c r="C85" s="60">
        <v>10</v>
      </c>
      <c r="D85" s="57">
        <f t="shared" si="18"/>
        <v>8.2304526748971193E-2</v>
      </c>
      <c r="E85" s="47">
        <v>4</v>
      </c>
      <c r="F85" s="47">
        <v>6</v>
      </c>
      <c r="G85" s="47">
        <v>1</v>
      </c>
      <c r="H85" s="47">
        <v>9</v>
      </c>
      <c r="I85" s="47">
        <v>0</v>
      </c>
      <c r="J85" s="18"/>
    </row>
    <row r="86" spans="1:10" ht="21" customHeight="1" x14ac:dyDescent="0.2">
      <c r="A86" s="106" t="s">
        <v>20</v>
      </c>
      <c r="B86" s="107"/>
      <c r="C86" s="93">
        <f>SUM(C87:C89)</f>
        <v>76</v>
      </c>
      <c r="D86" s="94">
        <f t="shared" ref="D86:I86" si="19">SUM(D87:D89)</f>
        <v>0.625514403292181</v>
      </c>
      <c r="E86" s="93">
        <f t="shared" si="19"/>
        <v>31</v>
      </c>
      <c r="F86" s="93">
        <f t="shared" si="19"/>
        <v>45</v>
      </c>
      <c r="G86" s="93">
        <f t="shared" si="19"/>
        <v>76</v>
      </c>
      <c r="H86" s="93">
        <f t="shared" si="19"/>
        <v>0</v>
      </c>
      <c r="I86" s="95">
        <f t="shared" si="19"/>
        <v>0</v>
      </c>
    </row>
    <row r="87" spans="1:10" s="19" customFormat="1" ht="16.5" customHeight="1" x14ac:dyDescent="0.2">
      <c r="A87" s="50"/>
      <c r="B87" s="21" t="s">
        <v>26</v>
      </c>
      <c r="C87" s="92">
        <v>3</v>
      </c>
      <c r="D87" s="57">
        <f t="shared" si="18"/>
        <v>2.469135802469136E-2</v>
      </c>
      <c r="E87" s="96">
        <v>1</v>
      </c>
      <c r="F87" s="96">
        <v>2</v>
      </c>
      <c r="G87" s="96">
        <v>3</v>
      </c>
      <c r="H87" s="58">
        <v>0</v>
      </c>
      <c r="I87" s="59">
        <v>0</v>
      </c>
      <c r="J87" s="18"/>
    </row>
    <row r="88" spans="1:10" s="19" customFormat="1" ht="16.5" customHeight="1" x14ac:dyDescent="0.2">
      <c r="A88" s="50"/>
      <c r="B88" s="49" t="s">
        <v>27</v>
      </c>
      <c r="C88" s="54">
        <v>72</v>
      </c>
      <c r="D88" s="57">
        <f t="shared" si="18"/>
        <v>0.59259259259259256</v>
      </c>
      <c r="E88" s="58">
        <v>29</v>
      </c>
      <c r="F88" s="58">
        <v>43</v>
      </c>
      <c r="G88" s="58">
        <v>72</v>
      </c>
      <c r="H88" s="58">
        <v>0</v>
      </c>
      <c r="I88" s="59">
        <v>0</v>
      </c>
      <c r="J88" s="18"/>
    </row>
    <row r="89" spans="1:10" s="19" customFormat="1" ht="16.5" customHeight="1" x14ac:dyDescent="0.2">
      <c r="A89" s="50"/>
      <c r="B89" s="21" t="s">
        <v>43</v>
      </c>
      <c r="C89" s="60">
        <v>1</v>
      </c>
      <c r="D89" s="57">
        <f t="shared" si="18"/>
        <v>8.23045267489712E-3</v>
      </c>
      <c r="E89" s="47">
        <v>1</v>
      </c>
      <c r="F89" s="47" t="s">
        <v>45</v>
      </c>
      <c r="G89" s="47">
        <v>1</v>
      </c>
      <c r="H89" s="47">
        <v>0</v>
      </c>
      <c r="I89" s="47">
        <v>0</v>
      </c>
      <c r="J89" s="18"/>
    </row>
    <row r="90" spans="1:10" ht="21" customHeight="1" x14ac:dyDescent="0.2">
      <c r="A90" s="106" t="s">
        <v>21</v>
      </c>
      <c r="B90" s="107"/>
      <c r="C90" s="93">
        <f>SUM(C91:C94)</f>
        <v>395</v>
      </c>
      <c r="D90" s="94">
        <f t="shared" ref="D90:I90" si="20">SUM(D91:D94)</f>
        <v>3.2510288065843618</v>
      </c>
      <c r="E90" s="93">
        <f t="shared" si="20"/>
        <v>140</v>
      </c>
      <c r="F90" s="93">
        <f t="shared" si="20"/>
        <v>255</v>
      </c>
      <c r="G90" s="93">
        <f t="shared" si="20"/>
        <v>386</v>
      </c>
      <c r="H90" s="93">
        <f t="shared" si="20"/>
        <v>9</v>
      </c>
      <c r="I90" s="95">
        <f t="shared" si="20"/>
        <v>0</v>
      </c>
    </row>
    <row r="91" spans="1:10" ht="16.5" customHeight="1" x14ac:dyDescent="0.2">
      <c r="A91" s="49"/>
      <c r="B91" s="50" t="s">
        <v>26</v>
      </c>
      <c r="C91" s="54">
        <v>18</v>
      </c>
      <c r="D91" s="57">
        <f t="shared" si="18"/>
        <v>0.14814814814814814</v>
      </c>
      <c r="E91" s="97">
        <v>9</v>
      </c>
      <c r="F91" s="97">
        <v>9</v>
      </c>
      <c r="G91" s="97">
        <v>18</v>
      </c>
      <c r="H91" s="97">
        <v>0</v>
      </c>
      <c r="I91" s="98">
        <v>0</v>
      </c>
    </row>
    <row r="92" spans="1:10" ht="16.5" customHeight="1" x14ac:dyDescent="0.2">
      <c r="B92" s="21" t="s">
        <v>27</v>
      </c>
      <c r="C92" s="86">
        <v>295</v>
      </c>
      <c r="D92" s="57">
        <f t="shared" si="18"/>
        <v>2.42798353909465</v>
      </c>
      <c r="E92" s="88">
        <v>96</v>
      </c>
      <c r="F92" s="88">
        <v>199</v>
      </c>
      <c r="G92" s="88">
        <v>286</v>
      </c>
      <c r="H92" s="88">
        <v>9</v>
      </c>
      <c r="I92" s="89">
        <v>0</v>
      </c>
    </row>
    <row r="93" spans="1:10" s="19" customFormat="1" ht="16.5" customHeight="1" x14ac:dyDescent="0.2">
      <c r="A93" s="50"/>
      <c r="B93" s="21" t="s">
        <v>42</v>
      </c>
      <c r="C93" s="60">
        <v>16</v>
      </c>
      <c r="D93" s="57">
        <f t="shared" si="18"/>
        <v>0.13168724279835392</v>
      </c>
      <c r="E93" s="47">
        <v>8</v>
      </c>
      <c r="F93" s="47">
        <v>8</v>
      </c>
      <c r="G93" s="47">
        <v>16</v>
      </c>
      <c r="H93" s="47">
        <v>0</v>
      </c>
      <c r="I93" s="47">
        <v>0</v>
      </c>
      <c r="J93" s="18"/>
    </row>
    <row r="94" spans="1:10" s="19" customFormat="1" ht="16.5" customHeight="1" x14ac:dyDescent="0.2">
      <c r="A94" s="50"/>
      <c r="B94" s="21" t="s">
        <v>43</v>
      </c>
      <c r="C94" s="60">
        <v>66</v>
      </c>
      <c r="D94" s="57">
        <f t="shared" si="18"/>
        <v>0.54320987654320985</v>
      </c>
      <c r="E94" s="47">
        <v>27</v>
      </c>
      <c r="F94" s="47">
        <v>39</v>
      </c>
      <c r="G94" s="47">
        <v>66</v>
      </c>
      <c r="H94" s="47">
        <v>0</v>
      </c>
      <c r="I94" s="47">
        <v>0</v>
      </c>
      <c r="J94" s="18"/>
    </row>
    <row r="95" spans="1:10" s="19" customFormat="1" ht="21" customHeight="1" x14ac:dyDescent="0.2">
      <c r="A95" s="106" t="s">
        <v>41</v>
      </c>
      <c r="B95" s="107"/>
      <c r="C95" s="54"/>
      <c r="D95" s="99"/>
      <c r="E95" s="58"/>
      <c r="F95" s="58"/>
      <c r="G95" s="58"/>
      <c r="H95" s="58"/>
      <c r="I95" s="59"/>
      <c r="J95" s="18"/>
    </row>
    <row r="96" spans="1:10" s="19" customFormat="1" ht="14.1" customHeight="1" x14ac:dyDescent="0.2">
      <c r="A96" s="49"/>
      <c r="B96" s="49" t="s">
        <v>27</v>
      </c>
      <c r="C96" s="54">
        <f>SUM(E96:F96)</f>
        <v>50</v>
      </c>
      <c r="D96" s="57">
        <f t="shared" si="18"/>
        <v>0.41152263374485598</v>
      </c>
      <c r="E96" s="58">
        <v>14</v>
      </c>
      <c r="F96" s="58">
        <v>36</v>
      </c>
      <c r="G96" s="58">
        <v>50</v>
      </c>
      <c r="H96" s="58">
        <v>0</v>
      </c>
      <c r="I96" s="59">
        <v>0</v>
      </c>
      <c r="J96" s="18"/>
    </row>
    <row r="97" spans="1:10" ht="21" customHeight="1" x14ac:dyDescent="0.2">
      <c r="A97" s="106" t="s">
        <v>22</v>
      </c>
      <c r="B97" s="107"/>
      <c r="C97" s="100">
        <f>SUM(C98:C100)</f>
        <v>75</v>
      </c>
      <c r="D97" s="101">
        <f t="shared" ref="D97:I97" si="21">SUM(D98:D100)</f>
        <v>0.61728395061728392</v>
      </c>
      <c r="E97" s="100">
        <f t="shared" si="21"/>
        <v>14</v>
      </c>
      <c r="F97" s="100">
        <f t="shared" si="21"/>
        <v>61</v>
      </c>
      <c r="G97" s="100">
        <f t="shared" si="21"/>
        <v>40</v>
      </c>
      <c r="H97" s="100">
        <f t="shared" si="21"/>
        <v>35</v>
      </c>
      <c r="I97" s="102">
        <f t="shared" si="21"/>
        <v>0</v>
      </c>
    </row>
    <row r="98" spans="1:10" ht="16.5" customHeight="1" x14ac:dyDescent="0.2">
      <c r="A98" s="49"/>
      <c r="B98" s="21" t="s">
        <v>26</v>
      </c>
      <c r="C98" s="92">
        <v>40</v>
      </c>
      <c r="D98" s="57">
        <f t="shared" si="18"/>
        <v>0.32921810699588477</v>
      </c>
      <c r="E98" s="58">
        <v>7</v>
      </c>
      <c r="F98" s="58">
        <v>33</v>
      </c>
      <c r="G98" s="85">
        <v>5</v>
      </c>
      <c r="H98" s="85">
        <v>35</v>
      </c>
      <c r="I98" s="59">
        <v>0</v>
      </c>
    </row>
    <row r="99" spans="1:10" s="19" customFormat="1" ht="16.5" customHeight="1" x14ac:dyDescent="0.2">
      <c r="A99" s="50"/>
      <c r="B99" s="21" t="s">
        <v>27</v>
      </c>
      <c r="C99" s="92">
        <v>33</v>
      </c>
      <c r="D99" s="57">
        <f t="shared" si="18"/>
        <v>0.27160493827160492</v>
      </c>
      <c r="E99" s="58">
        <v>7</v>
      </c>
      <c r="F99" s="58">
        <v>26</v>
      </c>
      <c r="G99" s="85">
        <v>33</v>
      </c>
      <c r="H99" s="58">
        <v>0</v>
      </c>
      <c r="I99" s="59">
        <v>0</v>
      </c>
      <c r="J99" s="18"/>
    </row>
    <row r="100" spans="1:10" s="19" customFormat="1" ht="16.5" customHeight="1" x14ac:dyDescent="0.2">
      <c r="A100" s="50"/>
      <c r="B100" s="21" t="s">
        <v>43</v>
      </c>
      <c r="C100" s="60">
        <v>2</v>
      </c>
      <c r="D100" s="57">
        <f t="shared" si="18"/>
        <v>1.646090534979424E-2</v>
      </c>
      <c r="E100" s="47">
        <v>0</v>
      </c>
      <c r="F100" s="47">
        <v>2</v>
      </c>
      <c r="G100" s="47">
        <v>2</v>
      </c>
      <c r="H100" s="47">
        <v>0</v>
      </c>
      <c r="I100" s="47">
        <v>0</v>
      </c>
      <c r="J100" s="18"/>
    </row>
    <row r="101" spans="1:10" s="19" customFormat="1" ht="21" customHeight="1" x14ac:dyDescent="0.2">
      <c r="A101" s="106" t="s">
        <v>58</v>
      </c>
      <c r="B101" s="107"/>
      <c r="C101" s="54">
        <f>SUM(C102:C104)</f>
        <v>149</v>
      </c>
      <c r="D101" s="55">
        <f t="shared" ref="D101:I101" si="22">SUM(D102:D104)</f>
        <v>1.226337448559671</v>
      </c>
      <c r="E101" s="54">
        <f t="shared" si="22"/>
        <v>30</v>
      </c>
      <c r="F101" s="54">
        <f t="shared" si="22"/>
        <v>119</v>
      </c>
      <c r="G101" s="54">
        <f t="shared" si="22"/>
        <v>95</v>
      </c>
      <c r="H101" s="54">
        <f t="shared" si="22"/>
        <v>54</v>
      </c>
      <c r="I101" s="56">
        <f t="shared" si="22"/>
        <v>0</v>
      </c>
      <c r="J101" s="18"/>
    </row>
    <row r="102" spans="1:10" ht="16.5" customHeight="1" x14ac:dyDescent="0.2">
      <c r="B102" s="21" t="s">
        <v>27</v>
      </c>
      <c r="C102" s="86">
        <v>145</v>
      </c>
      <c r="D102" s="57">
        <f t="shared" si="18"/>
        <v>1.1934156378600824</v>
      </c>
      <c r="E102" s="88">
        <v>28</v>
      </c>
      <c r="F102" s="88">
        <v>117</v>
      </c>
      <c r="G102" s="88">
        <v>92</v>
      </c>
      <c r="H102" s="88">
        <v>53</v>
      </c>
      <c r="I102" s="89">
        <v>0</v>
      </c>
    </row>
    <row r="103" spans="1:10" s="19" customFormat="1" ht="16.5" customHeight="1" x14ac:dyDescent="0.2">
      <c r="A103" s="50"/>
      <c r="B103" s="21" t="s">
        <v>42</v>
      </c>
      <c r="C103" s="60">
        <v>1</v>
      </c>
      <c r="D103" s="57">
        <f t="shared" si="18"/>
        <v>8.23045267489712E-3</v>
      </c>
      <c r="E103" s="47">
        <v>1</v>
      </c>
      <c r="F103" s="47" t="s">
        <v>45</v>
      </c>
      <c r="G103" s="47">
        <v>1</v>
      </c>
      <c r="H103" s="47">
        <v>0</v>
      </c>
      <c r="I103" s="47">
        <v>0</v>
      </c>
      <c r="J103" s="18"/>
    </row>
    <row r="104" spans="1:10" s="19" customFormat="1" ht="16.5" customHeight="1" x14ac:dyDescent="0.2">
      <c r="A104" s="50"/>
      <c r="B104" s="21" t="s">
        <v>43</v>
      </c>
      <c r="C104" s="60">
        <v>3</v>
      </c>
      <c r="D104" s="57">
        <f t="shared" si="18"/>
        <v>2.469135802469136E-2</v>
      </c>
      <c r="E104" s="47">
        <v>1</v>
      </c>
      <c r="F104" s="47">
        <v>2</v>
      </c>
      <c r="G104" s="47">
        <v>2</v>
      </c>
      <c r="H104" s="47">
        <v>1</v>
      </c>
      <c r="I104" s="47">
        <v>0</v>
      </c>
      <c r="J104" s="18"/>
    </row>
    <row r="105" spans="1:10" s="19" customFormat="1" ht="21" customHeight="1" x14ac:dyDescent="0.2">
      <c r="A105" s="50" t="s">
        <v>55</v>
      </c>
      <c r="B105" s="21"/>
      <c r="C105" s="60"/>
      <c r="D105" s="99"/>
      <c r="E105" s="47"/>
      <c r="F105" s="47"/>
      <c r="G105" s="47"/>
      <c r="H105" s="47"/>
      <c r="I105" s="47"/>
      <c r="J105" s="18"/>
    </row>
    <row r="106" spans="1:10" s="19" customFormat="1" ht="14.1" customHeight="1" x14ac:dyDescent="0.2">
      <c r="A106" s="50" t="s">
        <v>56</v>
      </c>
      <c r="B106" s="21"/>
      <c r="C106" s="42"/>
      <c r="D106" s="48"/>
      <c r="E106" s="43"/>
      <c r="F106" s="43"/>
      <c r="G106" s="43"/>
      <c r="H106" s="43"/>
      <c r="I106" s="44"/>
      <c r="J106" s="18"/>
    </row>
    <row r="107" spans="1:10" s="19" customFormat="1" ht="14.1" customHeight="1" x14ac:dyDescent="0.2">
      <c r="A107" s="50" t="s">
        <v>57</v>
      </c>
      <c r="B107" s="21"/>
      <c r="C107" s="42">
        <f>SUM(E107:F107)</f>
        <v>2</v>
      </c>
      <c r="D107" s="57">
        <f t="shared" ref="D107" si="23">C107/$C$8*100</f>
        <v>1.646090534979424E-2</v>
      </c>
      <c r="E107" s="43" t="s">
        <v>45</v>
      </c>
      <c r="F107" s="43">
        <v>2</v>
      </c>
      <c r="G107" s="43">
        <v>2</v>
      </c>
      <c r="H107" s="43">
        <v>0</v>
      </c>
      <c r="I107" s="44">
        <v>0</v>
      </c>
      <c r="J107" s="18"/>
    </row>
    <row r="108" spans="1:10" s="19" customFormat="1" ht="21" customHeight="1" x14ac:dyDescent="0.2">
      <c r="A108" s="50" t="s">
        <v>46</v>
      </c>
      <c r="B108" s="21"/>
      <c r="C108" s="60">
        <f>SUM(C109:C110)</f>
        <v>4</v>
      </c>
      <c r="D108" s="103">
        <f t="shared" ref="D108:I108" si="24">SUM(D109:D110)</f>
        <v>3.292181069958848E-2</v>
      </c>
      <c r="E108" s="60">
        <f t="shared" si="24"/>
        <v>0</v>
      </c>
      <c r="F108" s="60">
        <f t="shared" si="24"/>
        <v>4</v>
      </c>
      <c r="G108" s="60">
        <f t="shared" si="24"/>
        <v>4</v>
      </c>
      <c r="H108" s="60">
        <f t="shared" si="24"/>
        <v>0</v>
      </c>
      <c r="I108" s="60">
        <f t="shared" si="24"/>
        <v>0</v>
      </c>
      <c r="J108" s="18"/>
    </row>
    <row r="109" spans="1:10" s="19" customFormat="1" ht="16.5" customHeight="1" x14ac:dyDescent="0.2">
      <c r="A109" s="50"/>
      <c r="B109" s="21" t="s">
        <v>42</v>
      </c>
      <c r="C109" s="60">
        <v>2</v>
      </c>
      <c r="D109" s="57">
        <f t="shared" ref="D109" si="25">C109/$C$8*100</f>
        <v>1.646090534979424E-2</v>
      </c>
      <c r="E109" s="47" t="s">
        <v>45</v>
      </c>
      <c r="F109" s="47">
        <v>2</v>
      </c>
      <c r="G109" s="47">
        <v>2</v>
      </c>
      <c r="H109" s="47">
        <v>0</v>
      </c>
      <c r="I109" s="47">
        <v>0</v>
      </c>
      <c r="J109" s="18"/>
    </row>
    <row r="110" spans="1:10" s="19" customFormat="1" ht="16.5" customHeight="1" x14ac:dyDescent="0.2">
      <c r="A110" s="50"/>
      <c r="B110" s="21" t="s">
        <v>43</v>
      </c>
      <c r="C110" s="60">
        <v>2</v>
      </c>
      <c r="D110" s="57">
        <f>C110/$C$8*100</f>
        <v>1.646090534979424E-2</v>
      </c>
      <c r="E110" s="47" t="s">
        <v>45</v>
      </c>
      <c r="F110" s="47">
        <v>2</v>
      </c>
      <c r="G110" s="47">
        <v>2</v>
      </c>
      <c r="H110" s="47">
        <v>0</v>
      </c>
      <c r="I110" s="47">
        <v>0</v>
      </c>
      <c r="J110" s="18"/>
    </row>
    <row r="111" spans="1:10" s="19" customFormat="1" ht="21" customHeight="1" x14ac:dyDescent="0.2">
      <c r="A111" s="50" t="s">
        <v>54</v>
      </c>
      <c r="B111" s="21"/>
      <c r="C111" s="60"/>
      <c r="D111" s="99"/>
      <c r="E111" s="47"/>
      <c r="F111" s="47"/>
      <c r="G111" s="47"/>
      <c r="H111" s="47"/>
      <c r="I111" s="47"/>
      <c r="J111" s="18"/>
    </row>
    <row r="112" spans="1:10" s="19" customFormat="1" ht="14.1" customHeight="1" x14ac:dyDescent="0.2">
      <c r="A112" s="50"/>
      <c r="B112" s="21" t="s">
        <v>43</v>
      </c>
      <c r="C112" s="42">
        <f>SUM(E112:F112)</f>
        <v>5</v>
      </c>
      <c r="D112" s="99">
        <f>C112/$C$8*100</f>
        <v>4.1152263374485597E-2</v>
      </c>
      <c r="E112" s="47">
        <v>3</v>
      </c>
      <c r="F112" s="47">
        <v>2</v>
      </c>
      <c r="G112" s="47">
        <v>5</v>
      </c>
      <c r="H112" s="47">
        <v>0</v>
      </c>
      <c r="I112" s="47">
        <v>0</v>
      </c>
      <c r="J112" s="18"/>
    </row>
    <row r="113" spans="1:10" s="19" customFormat="1" ht="21" customHeight="1" x14ac:dyDescent="0.2">
      <c r="A113" s="50" t="s">
        <v>47</v>
      </c>
      <c r="B113" s="21"/>
      <c r="C113" s="42">
        <f>SUM(E113:F113)</f>
        <v>5</v>
      </c>
      <c r="D113" s="99">
        <f>C113/$C$8*100</f>
        <v>4.1152263374485597E-2</v>
      </c>
      <c r="E113" s="47">
        <v>1</v>
      </c>
      <c r="F113" s="47">
        <v>4</v>
      </c>
      <c r="G113" s="47">
        <v>5</v>
      </c>
      <c r="H113" s="47">
        <v>0</v>
      </c>
      <c r="I113" s="47">
        <v>0</v>
      </c>
      <c r="J113" s="18"/>
    </row>
    <row r="114" spans="1:10" s="19" customFormat="1" ht="21" customHeight="1" x14ac:dyDescent="0.2">
      <c r="A114" s="50" t="s">
        <v>48</v>
      </c>
      <c r="B114" s="21"/>
      <c r="C114" s="42">
        <f>SUM(E114:F114)</f>
        <v>7</v>
      </c>
      <c r="D114" s="99">
        <f>C114/$C$8*100</f>
        <v>5.7613168724279837E-2</v>
      </c>
      <c r="E114" s="47">
        <v>2</v>
      </c>
      <c r="F114" s="47">
        <v>5</v>
      </c>
      <c r="G114" s="47">
        <v>7</v>
      </c>
      <c r="H114" s="47">
        <v>0</v>
      </c>
      <c r="I114" s="47">
        <v>0</v>
      </c>
      <c r="J114" s="18"/>
    </row>
    <row r="115" spans="1:10" s="19" customFormat="1" ht="21" customHeight="1" x14ac:dyDescent="0.2">
      <c r="A115" s="50" t="s">
        <v>52</v>
      </c>
      <c r="B115" s="21"/>
      <c r="C115" s="60"/>
      <c r="D115" s="99"/>
      <c r="E115" s="47"/>
      <c r="F115" s="47"/>
      <c r="G115" s="47"/>
      <c r="H115" s="47"/>
      <c r="I115" s="47"/>
      <c r="J115" s="18"/>
    </row>
    <row r="116" spans="1:10" s="19" customFormat="1" ht="14.1" customHeight="1" x14ac:dyDescent="0.2">
      <c r="A116" s="50" t="s">
        <v>53</v>
      </c>
      <c r="B116" s="21"/>
      <c r="C116" s="42">
        <f>SUM(E116:F116)</f>
        <v>9</v>
      </c>
      <c r="D116" s="99">
        <f>C116/$C$8*100</f>
        <v>7.407407407407407E-2</v>
      </c>
      <c r="E116" s="47">
        <v>0</v>
      </c>
      <c r="F116" s="47">
        <v>9</v>
      </c>
      <c r="G116" s="47">
        <v>9</v>
      </c>
      <c r="H116" s="47">
        <v>0</v>
      </c>
      <c r="I116" s="47">
        <v>0</v>
      </c>
      <c r="J116" s="18"/>
    </row>
    <row r="117" spans="1:10" s="19" customFormat="1" ht="21" customHeight="1" x14ac:dyDescent="0.2">
      <c r="A117" s="50" t="s">
        <v>50</v>
      </c>
      <c r="B117" s="21"/>
      <c r="C117" s="60"/>
      <c r="D117" s="99"/>
      <c r="E117" s="47"/>
      <c r="F117" s="47"/>
      <c r="G117" s="47"/>
      <c r="H117" s="47"/>
      <c r="I117" s="47"/>
      <c r="J117" s="18"/>
    </row>
    <row r="118" spans="1:10" s="19" customFormat="1" ht="14.1" customHeight="1" x14ac:dyDescent="0.2">
      <c r="A118" s="50" t="s">
        <v>51</v>
      </c>
      <c r="B118" s="21"/>
      <c r="C118" s="42">
        <f>SUM(E118:F118)</f>
        <v>6</v>
      </c>
      <c r="D118" s="99">
        <f>C118/$C$8*100</f>
        <v>4.938271604938272E-2</v>
      </c>
      <c r="E118" s="47">
        <v>4</v>
      </c>
      <c r="F118" s="47">
        <v>2</v>
      </c>
      <c r="G118" s="47">
        <v>6</v>
      </c>
      <c r="H118" s="47">
        <v>0</v>
      </c>
      <c r="I118" s="47">
        <v>0</v>
      </c>
      <c r="J118" s="18"/>
    </row>
    <row r="119" spans="1:10" s="19" customFormat="1" ht="21" customHeight="1" x14ac:dyDescent="0.2">
      <c r="A119" s="50" t="s">
        <v>49</v>
      </c>
      <c r="B119" s="21"/>
      <c r="C119" s="60"/>
      <c r="D119" s="103"/>
      <c r="E119" s="60"/>
      <c r="F119" s="60"/>
      <c r="G119" s="60"/>
      <c r="H119" s="60"/>
      <c r="I119" s="60"/>
      <c r="J119" s="18"/>
    </row>
    <row r="120" spans="1:10" s="19" customFormat="1" ht="14.1" customHeight="1" x14ac:dyDescent="0.2">
      <c r="A120" s="50" t="s">
        <v>42</v>
      </c>
      <c r="B120" s="21"/>
      <c r="C120" s="60">
        <f>SUM(C121:C122)</f>
        <v>44</v>
      </c>
      <c r="D120" s="104">
        <f t="shared" ref="D120:I120" si="26">SUM(D121:D122)</f>
        <v>0.36213991769547327</v>
      </c>
      <c r="E120" s="60">
        <f t="shared" si="26"/>
        <v>19</v>
      </c>
      <c r="F120" s="60">
        <f t="shared" si="26"/>
        <v>25</v>
      </c>
      <c r="G120" s="60">
        <f t="shared" si="26"/>
        <v>44</v>
      </c>
      <c r="H120" s="60">
        <f t="shared" si="26"/>
        <v>0</v>
      </c>
      <c r="I120" s="60">
        <f t="shared" si="26"/>
        <v>0</v>
      </c>
      <c r="J120" s="18"/>
    </row>
    <row r="121" spans="1:10" s="19" customFormat="1" ht="16.5" customHeight="1" x14ac:dyDescent="0.2">
      <c r="A121" s="50"/>
      <c r="B121" s="21" t="s">
        <v>42</v>
      </c>
      <c r="C121" s="60">
        <v>38</v>
      </c>
      <c r="D121" s="99">
        <f>C121/$C$8*100</f>
        <v>0.31275720164609055</v>
      </c>
      <c r="E121" s="47">
        <v>18</v>
      </c>
      <c r="F121" s="47">
        <v>20</v>
      </c>
      <c r="G121" s="47">
        <v>38</v>
      </c>
      <c r="H121" s="47">
        <v>0</v>
      </c>
      <c r="I121" s="47">
        <v>0</v>
      </c>
      <c r="J121" s="18"/>
    </row>
    <row r="122" spans="1:10" s="19" customFormat="1" ht="16.5" customHeight="1" x14ac:dyDescent="0.2">
      <c r="A122" s="50"/>
      <c r="B122" s="21" t="s">
        <v>43</v>
      </c>
      <c r="C122" s="60">
        <v>6</v>
      </c>
      <c r="D122" s="99">
        <f>C122/$C$8*100</f>
        <v>4.938271604938272E-2</v>
      </c>
      <c r="E122" s="47">
        <v>1</v>
      </c>
      <c r="F122" s="47">
        <v>5</v>
      </c>
      <c r="G122" s="47">
        <v>6</v>
      </c>
      <c r="H122" s="47">
        <v>0</v>
      </c>
      <c r="I122" s="47">
        <v>0</v>
      </c>
      <c r="J122" s="18"/>
    </row>
    <row r="123" spans="1:10" ht="12.2" customHeight="1" x14ac:dyDescent="0.2">
      <c r="A123" s="25"/>
      <c r="B123" s="25"/>
      <c r="C123" s="26"/>
      <c r="D123" s="27"/>
      <c r="E123" s="28"/>
      <c r="F123" s="28"/>
      <c r="G123" s="28"/>
      <c r="H123" s="28"/>
      <c r="I123" s="29"/>
    </row>
    <row r="124" spans="1:10" ht="12.2" customHeight="1" x14ac:dyDescent="0.2">
      <c r="A124" s="30"/>
      <c r="B124" s="30"/>
      <c r="C124" s="4"/>
      <c r="D124" s="5"/>
      <c r="E124" s="6"/>
      <c r="F124" s="6"/>
      <c r="G124" s="6"/>
      <c r="H124" s="6"/>
      <c r="I124" s="6"/>
    </row>
    <row r="125" spans="1:10" s="33" customFormat="1" ht="16.5" customHeight="1" x14ac:dyDescent="0.2">
      <c r="A125" s="40" t="s">
        <v>30</v>
      </c>
      <c r="B125" s="23"/>
      <c r="C125" s="23"/>
      <c r="D125" s="23"/>
    </row>
    <row r="126" spans="1:10" s="34" customFormat="1" ht="16.5" customHeight="1" x14ac:dyDescent="0.2">
      <c r="A126" s="23" t="s">
        <v>31</v>
      </c>
      <c r="B126" s="37"/>
      <c r="C126" s="37"/>
      <c r="D126" s="37"/>
      <c r="E126" s="37"/>
    </row>
    <row r="127" spans="1:10" s="34" customFormat="1" ht="16.5" customHeight="1" x14ac:dyDescent="0.2">
      <c r="A127" s="41" t="s">
        <v>32</v>
      </c>
      <c r="B127" s="35"/>
      <c r="C127" s="35"/>
      <c r="D127" s="35"/>
      <c r="E127" s="35"/>
    </row>
    <row r="128" spans="1:10" s="34" customFormat="1" ht="16.5" customHeight="1" x14ac:dyDescent="0.2">
      <c r="A128" s="41" t="s">
        <v>63</v>
      </c>
      <c r="B128" s="35"/>
      <c r="C128" s="35"/>
      <c r="D128" s="35"/>
      <c r="E128" s="35"/>
    </row>
    <row r="129" spans="1:10" s="34" customFormat="1" ht="16.5" customHeight="1" x14ac:dyDescent="0.2">
      <c r="A129" s="36" t="s">
        <v>23</v>
      </c>
      <c r="B129" s="37"/>
      <c r="C129" s="38"/>
      <c r="D129" s="38"/>
      <c r="E129" s="39"/>
      <c r="F129" s="39"/>
      <c r="G129" s="39"/>
      <c r="H129" s="39"/>
      <c r="I129" s="39"/>
    </row>
    <row r="130" spans="1:10" s="34" customFormat="1" ht="16.5" customHeight="1" x14ac:dyDescent="0.2">
      <c r="A130" s="23" t="s">
        <v>24</v>
      </c>
      <c r="B130" s="37"/>
      <c r="C130" s="38"/>
      <c r="D130" s="38"/>
      <c r="E130" s="39"/>
      <c r="F130" s="39"/>
      <c r="G130" s="39"/>
      <c r="H130" s="39"/>
      <c r="I130" s="39"/>
    </row>
    <row r="131" spans="1:10" s="50" customFormat="1" ht="16.5" customHeight="1" x14ac:dyDescent="0.2">
      <c r="A131" s="49" t="s">
        <v>25</v>
      </c>
      <c r="C131" s="31"/>
      <c r="D131" s="32"/>
      <c r="E131" s="17"/>
      <c r="F131" s="17"/>
      <c r="G131" s="17"/>
      <c r="H131" s="17"/>
      <c r="I131" s="17"/>
      <c r="J131" s="15"/>
    </row>
  </sheetData>
  <mergeCells count="31">
    <mergeCell ref="A86:B86"/>
    <mergeCell ref="A90:B90"/>
    <mergeCell ref="A95:B95"/>
    <mergeCell ref="A97:B97"/>
    <mergeCell ref="A101:B101"/>
    <mergeCell ref="A81:B81"/>
    <mergeCell ref="A40:B40"/>
    <mergeCell ref="A41:B41"/>
    <mergeCell ref="A46:B46"/>
    <mergeCell ref="A51:B51"/>
    <mergeCell ref="A52:B52"/>
    <mergeCell ref="A57:B57"/>
    <mergeCell ref="A62:B62"/>
    <mergeCell ref="A67:B67"/>
    <mergeCell ref="A72:B72"/>
    <mergeCell ref="A74:B74"/>
    <mergeCell ref="A80:B80"/>
    <mergeCell ref="A33:B33"/>
    <mergeCell ref="A1:I1"/>
    <mergeCell ref="A2:I2"/>
    <mergeCell ref="A4:B6"/>
    <mergeCell ref="C4:I4"/>
    <mergeCell ref="C5:C6"/>
    <mergeCell ref="D5:D6"/>
    <mergeCell ref="E5:F5"/>
    <mergeCell ref="G5:I5"/>
    <mergeCell ref="A8:B8"/>
    <mergeCell ref="A16:B16"/>
    <mergeCell ref="A21:B21"/>
    <mergeCell ref="A26:B26"/>
    <mergeCell ref="A29:B29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  <ignoredErrors>
    <ignoredError sqref="D16:D122" formula="1"/>
    <ignoredError sqref="C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8(2024)</vt:lpstr>
      <vt:lpstr>'8(2024)'!Títulos_a_imprimir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2025-09-03T15:33:42Z</cp:lastPrinted>
  <dcterms:created xsi:type="dcterms:W3CDTF">2025-08-14T19:45:17Z</dcterms:created>
  <dcterms:modified xsi:type="dcterms:W3CDTF">2025-12-22T20:55:50Z</dcterms:modified>
</cp:coreProperties>
</file>